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285" windowWidth="13905" windowHeight="12705" activeTab="1"/>
  </bookViews>
  <sheets>
    <sheet name="Nevezési lista" sheetId="1" r:id="rId1"/>
    <sheet name="Összesítő táblázatok" sheetId="2" r:id="rId2"/>
    <sheet name="Tábori Olimpia" sheetId="3" r:id="rId3"/>
  </sheets>
  <definedNames>
    <definedName name="_xlnm.Print_Titles" localSheetId="2">'Tábori Olimpia'!$A:$B</definedName>
  </definedNames>
  <calcPr fullCalcOnLoad="1"/>
</workbook>
</file>

<file path=xl/sharedStrings.xml><?xml version="1.0" encoding="utf-8"?>
<sst xmlns="http://schemas.openxmlformats.org/spreadsheetml/2006/main" count="1349" uniqueCount="320">
  <si>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</si>
  <si>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</si>
  <si>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</si>
  <si>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</si>
  <si>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</si>
  <si>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</si>
  <si>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</si>
  <si>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</si>
  <si>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</si>
  <si>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Tartalék</t>
  </si>
  <si>
    <t>Beosztás</t>
  </si>
  <si>
    <t>Név</t>
  </si>
  <si>
    <t>Anyja neve</t>
  </si>
  <si>
    <t>Korpont</t>
  </si>
  <si>
    <t>Összéletkor:</t>
  </si>
  <si>
    <t>Akadálypálya induló pont:</t>
  </si>
  <si>
    <t>Váltó szintidő: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</si>
  <si>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</si>
  <si>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</si>
  <si>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</si>
  <si>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</si>
  <si>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</si>
  <si>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</si>
  <si>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</si>
  <si>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</si>
  <si>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</si>
  <si>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</si>
  <si>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</si>
  <si>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</si>
  <si>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</si>
  <si>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</si>
  <si>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Helyezés</t>
  </si>
  <si>
    <t>Összesen</t>
  </si>
  <si>
    <t>Hibapont</t>
  </si>
  <si>
    <t>Mért idő</t>
  </si>
  <si>
    <t>Szintidő</t>
  </si>
  <si>
    <t>Induló pontszám</t>
  </si>
  <si>
    <t>Összetett helyezés</t>
  </si>
  <si>
    <t>Csapat neve</t>
  </si>
  <si>
    <t>Megye</t>
  </si>
  <si>
    <t>Ssz.</t>
  </si>
  <si>
    <t>I.</t>
  </si>
  <si>
    <t>II.</t>
  </si>
  <si>
    <t>III.</t>
  </si>
  <si>
    <t>pont</t>
  </si>
  <si>
    <t>mp</t>
  </si>
  <si>
    <t>Születési év</t>
  </si>
  <si>
    <t>leány</t>
  </si>
  <si>
    <t>fiú</t>
  </si>
  <si>
    <t>vegyes</t>
  </si>
  <si>
    <t>Pázmánd ÖTE</t>
  </si>
  <si>
    <t>Zala megye</t>
  </si>
  <si>
    <t>Fejér megye</t>
  </si>
  <si>
    <t>Békés megye</t>
  </si>
  <si>
    <t>Tolna megye</t>
  </si>
  <si>
    <t>Vas megye</t>
  </si>
  <si>
    <t>Csongrád megye</t>
  </si>
  <si>
    <t>Heves megye</t>
  </si>
  <si>
    <t>1. pálya</t>
  </si>
  <si>
    <t>E.pont</t>
  </si>
  <si>
    <t>K.pont</t>
  </si>
  <si>
    <t>Csapat</t>
  </si>
  <si>
    <t>2. pálya</t>
  </si>
  <si>
    <t>3. pálya</t>
  </si>
  <si>
    <t>4. pálya</t>
  </si>
  <si>
    <t>7. pálya</t>
  </si>
  <si>
    <t>8. pálya</t>
  </si>
  <si>
    <t>9. pálya</t>
  </si>
  <si>
    <t>11. pálya</t>
  </si>
  <si>
    <t>13. pálya</t>
  </si>
  <si>
    <t>14. pálya</t>
  </si>
  <si>
    <t>16. pálya</t>
  </si>
  <si>
    <t>17. pálya</t>
  </si>
  <si>
    <t>19. pálya</t>
  </si>
  <si>
    <t>21. pálya</t>
  </si>
  <si>
    <t>22. pálya</t>
  </si>
  <si>
    <t>23. pálya</t>
  </si>
  <si>
    <t>26. pálya</t>
  </si>
  <si>
    <t>27. pálya</t>
  </si>
  <si>
    <t>28. pálya</t>
  </si>
  <si>
    <t>29. pálya</t>
  </si>
  <si>
    <t>5. pálya</t>
  </si>
  <si>
    <t>10. pálya</t>
  </si>
  <si>
    <t>15. pálya</t>
  </si>
  <si>
    <t>20. pálya</t>
  </si>
  <si>
    <t>25. pálya</t>
  </si>
  <si>
    <t xml:space="preserve">   </t>
  </si>
  <si>
    <t>(Zala megye IV.)</t>
  </si>
  <si>
    <t xml:space="preserve">Békéssámson ÖTE </t>
  </si>
  <si>
    <t>Becsehely ÖTE (Zala megye)</t>
  </si>
  <si>
    <t>DOHÖTE Letenye (Zala megye)</t>
  </si>
  <si>
    <t>Békéssámson ÖTE (Békés megye)</t>
  </si>
  <si>
    <t>Csepregi ÖTE (Vas megye)</t>
  </si>
  <si>
    <t>Kőszegi ÖTE (Vas megye)</t>
  </si>
  <si>
    <t>Letenye ÖTE (Zala megye)</t>
  </si>
  <si>
    <t>Pázmánd ÖTE (Fejér megye)</t>
  </si>
  <si>
    <t>Pusztamonostor ÖTE (Jász-Nagykun-Szolnok m.)</t>
  </si>
  <si>
    <t>Szilvásvárad ÖTE (Heves megye)</t>
  </si>
  <si>
    <t>TűziFÁK (Kurd ÖTE)</t>
  </si>
  <si>
    <t>Üllés ÖTE (Csongrád megye)</t>
  </si>
  <si>
    <r>
      <t xml:space="preserve">Vértessomló ÖTE </t>
    </r>
    <r>
      <rPr>
        <sz val="9"/>
        <rFont val="Arial CE"/>
        <family val="0"/>
      </rPr>
      <t>(Komárom-Estergom megye)</t>
    </r>
  </si>
  <si>
    <t>Rsz.</t>
  </si>
  <si>
    <t>Pontszám</t>
  </si>
  <si>
    <t>Kategória</t>
  </si>
  <si>
    <t>Akadálypálya I. futam</t>
  </si>
  <si>
    <t>Váltóverseny I. futam</t>
  </si>
  <si>
    <t>Összesen (pont)</t>
  </si>
  <si>
    <t>Összesítő táblázat (fiú-vegyes) 2018. Tata</t>
  </si>
  <si>
    <t>Akadálypálya II. futam</t>
  </si>
  <si>
    <t>Váltóverseny II. futam</t>
  </si>
  <si>
    <t>Legjobb Akadálypálya</t>
  </si>
  <si>
    <t>Legjobb váltó</t>
  </si>
  <si>
    <t>Összetett pont</t>
  </si>
  <si>
    <t>Bátaszéki Diáktűzoltó Kör</t>
  </si>
  <si>
    <t>Becsehely ÖTE</t>
  </si>
  <si>
    <t>Csepregi ÖTE</t>
  </si>
  <si>
    <t>DOHÖTE Letenye</t>
  </si>
  <si>
    <t xml:space="preserve">Kőszegi ÖTE </t>
  </si>
  <si>
    <t>Letenye ÖTE</t>
  </si>
  <si>
    <t xml:space="preserve">Szilvásvárad ÖTE </t>
  </si>
  <si>
    <t xml:space="preserve">Üllés ÖTE </t>
  </si>
  <si>
    <t xml:space="preserve">Vértessomló ÖTE </t>
  </si>
  <si>
    <t>Komárom-Estergom megye</t>
  </si>
  <si>
    <t>Összesítő táblázat (leány) 2018. Tata</t>
  </si>
  <si>
    <t>Békéssámson ÖTE</t>
  </si>
  <si>
    <t xml:space="preserve">Pusztamonostor ÖTE </t>
  </si>
  <si>
    <t>Jász-Nagykun-Szolnok m.</t>
  </si>
  <si>
    <t>Lánglovagok</t>
  </si>
  <si>
    <t>SZLOVÁKIA</t>
  </si>
  <si>
    <t>Legjobb Váltó</t>
  </si>
  <si>
    <t>női</t>
  </si>
  <si>
    <t xml:space="preserve">Bátai Anna Boglárka </t>
  </si>
  <si>
    <t>2007</t>
  </si>
  <si>
    <t xml:space="preserve"> Storcz Boglárka  </t>
  </si>
  <si>
    <t xml:space="preserve"> Szászvári Márton        </t>
  </si>
  <si>
    <t xml:space="preserve"> Pesti Sára                   </t>
  </si>
  <si>
    <t xml:space="preserve"> Petróczki Balázs         </t>
  </si>
  <si>
    <t>2006</t>
  </si>
  <si>
    <t xml:space="preserve"> Péter András Bálint    </t>
  </si>
  <si>
    <t xml:space="preserve"> Heberling Balázs        </t>
  </si>
  <si>
    <t xml:space="preserve"> Maszler Viktória         </t>
  </si>
  <si>
    <t>2003</t>
  </si>
  <si>
    <t xml:space="preserve"> Kósa Szilárd               </t>
  </si>
  <si>
    <t xml:space="preserve"> Széles Tamás            </t>
  </si>
  <si>
    <t>Balassa Levente</t>
  </si>
  <si>
    <t xml:space="preserve"> Illés Regina   </t>
  </si>
  <si>
    <t>2008</t>
  </si>
  <si>
    <t xml:space="preserve"> Hidasi Bettina </t>
  </si>
  <si>
    <t>2002</t>
  </si>
  <si>
    <t xml:space="preserve"> Hidasi Tamás </t>
  </si>
  <si>
    <t xml:space="preserve"> Neuman Erik   </t>
  </si>
  <si>
    <t xml:space="preserve"> Szlavinics Luca   </t>
  </si>
  <si>
    <t xml:space="preserve"> Dénes Bálint Zoltán   </t>
  </si>
  <si>
    <t xml:space="preserve"> Novák Gréta   </t>
  </si>
  <si>
    <t>2004</t>
  </si>
  <si>
    <t xml:space="preserve"> Koltai Dominika   </t>
  </si>
  <si>
    <t>2005</t>
  </si>
  <si>
    <t xml:space="preserve"> Szabó Kitti   </t>
  </si>
  <si>
    <t xml:space="preserve">Bagi Ádám </t>
  </si>
  <si>
    <t xml:space="preserve"> Csanádi Kevin </t>
  </si>
  <si>
    <t xml:space="preserve"> Gyüre Tibor György </t>
  </si>
  <si>
    <t xml:space="preserve"> Nagy-Benkő Adrián </t>
  </si>
  <si>
    <t xml:space="preserve"> Péter-Szabó Ámor </t>
  </si>
  <si>
    <t xml:space="preserve"> Rancz Róbert </t>
  </si>
  <si>
    <t xml:space="preserve"> Szántó Richárd </t>
  </si>
  <si>
    <t xml:space="preserve"> Szecskó László </t>
  </si>
  <si>
    <t xml:space="preserve"> Vörös Brendon </t>
  </si>
  <si>
    <t xml:space="preserve"> Lukács Csaba </t>
  </si>
  <si>
    <t xml:space="preserve"> Bohr Petra </t>
  </si>
  <si>
    <t xml:space="preserve"> Fejes Inez Renáta </t>
  </si>
  <si>
    <t xml:space="preserve"> Hajduk Vivien </t>
  </si>
  <si>
    <t xml:space="preserve"> Hegedűs Bernadett </t>
  </si>
  <si>
    <t xml:space="preserve"> Kotré Judit </t>
  </si>
  <si>
    <t xml:space="preserve"> Nagy Jázmin </t>
  </si>
  <si>
    <t xml:space="preserve"> Panyor Kamilla </t>
  </si>
  <si>
    <t xml:space="preserve"> Sóki Hanna </t>
  </si>
  <si>
    <t xml:space="preserve"> Thielicke Tilda </t>
  </si>
  <si>
    <t xml:space="preserve"> Kovács Mónika </t>
  </si>
  <si>
    <t xml:space="preserve"> Kun Bíborka </t>
  </si>
  <si>
    <t xml:space="preserve"> Kóbor Izabella </t>
  </si>
  <si>
    <t xml:space="preserve"> Kun Hubert </t>
  </si>
  <si>
    <t>2010</t>
  </si>
  <si>
    <t xml:space="preserve"> Kun Gellért </t>
  </si>
  <si>
    <t xml:space="preserve"> Kóbor Pál </t>
  </si>
  <si>
    <t xml:space="preserve"> Sarang Máté </t>
  </si>
  <si>
    <t xml:space="preserve"> Zakariás Ivett </t>
  </si>
  <si>
    <t xml:space="preserve"> Balázs Lili </t>
  </si>
  <si>
    <t>Géczi Mátyás</t>
  </si>
  <si>
    <t xml:space="preserve"> Gerencsér Anna </t>
  </si>
  <si>
    <t xml:space="preserve"> Soós Dávid Béla </t>
  </si>
  <si>
    <t xml:space="preserve"> Gerák Hanna </t>
  </si>
  <si>
    <t xml:space="preserve"> Horváth Gergő </t>
  </si>
  <si>
    <t xml:space="preserve"> Dömők Bálint </t>
  </si>
  <si>
    <t xml:space="preserve"> Niczki Márk </t>
  </si>
  <si>
    <t xml:space="preserve"> Somogyi Tibor </t>
  </si>
  <si>
    <t xml:space="preserve"> Kobra Márkó </t>
  </si>
  <si>
    <t xml:space="preserve">Horváth Szanyi Zóra </t>
  </si>
  <si>
    <t xml:space="preserve"> Pintér Milla </t>
  </si>
  <si>
    <t xml:space="preserve"> Dan Mercedes </t>
  </si>
  <si>
    <t xml:space="preserve"> Schwahofer Kata </t>
  </si>
  <si>
    <t xml:space="preserve"> Fejes Johanna </t>
  </si>
  <si>
    <t xml:space="preserve"> Ujhelyi Barnabás </t>
  </si>
  <si>
    <t xml:space="preserve">Ugyan Amália </t>
  </si>
  <si>
    <t xml:space="preserve"> Vukics Hanna </t>
  </si>
  <si>
    <t xml:space="preserve"> Kovács Péter </t>
  </si>
  <si>
    <t xml:space="preserve"> Bedő Bella </t>
  </si>
  <si>
    <t xml:space="preserve"> Halász Bálint </t>
  </si>
  <si>
    <t xml:space="preserve"> Kovács Laura </t>
  </si>
  <si>
    <t xml:space="preserve"> Eszes Marián </t>
  </si>
  <si>
    <t xml:space="preserve"> Gál Kristóf </t>
  </si>
  <si>
    <t xml:space="preserve"> Varga Anasztázia </t>
  </si>
  <si>
    <t xml:space="preserve"> Gyergyák Mercédesz </t>
  </si>
  <si>
    <t xml:space="preserve">Czikora Zalán </t>
  </si>
  <si>
    <t xml:space="preserve"> Farsang Ábel </t>
  </si>
  <si>
    <t xml:space="preserve"> Füzesi Márton </t>
  </si>
  <si>
    <t xml:space="preserve"> Lőrincz Bertalan </t>
  </si>
  <si>
    <t xml:space="preserve"> Lőrincz Márton </t>
  </si>
  <si>
    <t xml:space="preserve"> Nyári Kevin </t>
  </si>
  <si>
    <t xml:space="preserve"> Szombathy Gergő </t>
  </si>
  <si>
    <t xml:space="preserve"> Takács Kristóf </t>
  </si>
  <si>
    <t xml:space="preserve"> Vagyóczki Norbert </t>
  </si>
  <si>
    <t>Czakó Zsanett</t>
  </si>
  <si>
    <t xml:space="preserve"> Dénes Lili Fanni </t>
  </si>
  <si>
    <t xml:space="preserve"> Dömsödi Zsófi </t>
  </si>
  <si>
    <t xml:space="preserve"> Hersics Bianka </t>
  </si>
  <si>
    <t xml:space="preserve"> Kézdi Vanessza </t>
  </si>
  <si>
    <t xml:space="preserve"> Murber Barbara </t>
  </si>
  <si>
    <t xml:space="preserve"> Noske Nóra </t>
  </si>
  <si>
    <t xml:space="preserve"> Pálfi Petra </t>
  </si>
  <si>
    <t xml:space="preserve"> Sziládi Eszter </t>
  </si>
  <si>
    <t xml:space="preserve"> Tóth Laura </t>
  </si>
  <si>
    <t xml:space="preserve">Farkas Patricia </t>
  </si>
  <si>
    <t xml:space="preserve"> Fekete Lili </t>
  </si>
  <si>
    <t xml:space="preserve"> Imre Laura </t>
  </si>
  <si>
    <t xml:space="preserve"> Kardos Kamilla </t>
  </si>
  <si>
    <t xml:space="preserve"> Kocsis Réka </t>
  </si>
  <si>
    <t xml:space="preserve"> Magyar Petra </t>
  </si>
  <si>
    <t xml:space="preserve"> Tomcsányi Liliána </t>
  </si>
  <si>
    <t xml:space="preserve"> Tomik Barbara Éva </t>
  </si>
  <si>
    <t xml:space="preserve"> Tukra-Bakos Nikoletta </t>
  </si>
  <si>
    <t xml:space="preserve">László Olivér </t>
  </si>
  <si>
    <t xml:space="preserve"> Turai Dániel </t>
  </si>
  <si>
    <t xml:space="preserve"> Tóth Tamás </t>
  </si>
  <si>
    <t xml:space="preserve"> Szaniszló Bence </t>
  </si>
  <si>
    <t xml:space="preserve"> Negreán Dániel </t>
  </si>
  <si>
    <t xml:space="preserve"> Boros Bonifác </t>
  </si>
  <si>
    <t xml:space="preserve"> Brassó Benedek </t>
  </si>
  <si>
    <t xml:space="preserve"> Fürjes Milán </t>
  </si>
  <si>
    <t xml:space="preserve"> Csoma Hunor </t>
  </si>
  <si>
    <t xml:space="preserve"> Böszörményi Máté </t>
  </si>
  <si>
    <t xml:space="preserve"> Budai Jácint András </t>
  </si>
  <si>
    <t xml:space="preserve"> Cser István </t>
  </si>
  <si>
    <t xml:space="preserve"> Fazekas Zoltán </t>
  </si>
  <si>
    <t xml:space="preserve"> Nádai Leila Donatella </t>
  </si>
  <si>
    <t xml:space="preserve"> Kocsis Evelin </t>
  </si>
  <si>
    <t xml:space="preserve"> Tamás Barnabás </t>
  </si>
  <si>
    <t xml:space="preserve"> Balogh Jázmin </t>
  </si>
  <si>
    <t xml:space="preserve"> Lajkó Attila </t>
  </si>
  <si>
    <t xml:space="preserve"> Sztojka Tibor János </t>
  </si>
  <si>
    <t xml:space="preserve"> Sebők Tifani </t>
  </si>
  <si>
    <t xml:space="preserve"> Vass Patrik László </t>
  </si>
  <si>
    <t xml:space="preserve"> Sebők Dominik </t>
  </si>
  <si>
    <t xml:space="preserve"> Lajkó Levente </t>
  </si>
  <si>
    <t xml:space="preserve"> Sztojka Zoltán </t>
  </si>
  <si>
    <t xml:space="preserve">Menoni Zorka </t>
  </si>
  <si>
    <t xml:space="preserve"> Szwath Natália </t>
  </si>
  <si>
    <t xml:space="preserve"> Pfiszterer Gréta </t>
  </si>
  <si>
    <t xml:space="preserve"> Síkvölgyi Anett </t>
  </si>
  <si>
    <t xml:space="preserve"> Baller Dorka </t>
  </si>
  <si>
    <t xml:space="preserve"> Halász Miriam </t>
  </si>
  <si>
    <t xml:space="preserve"> Pfiszterer Linetta </t>
  </si>
  <si>
    <t xml:space="preserve"> Orlovits Klaudia </t>
  </si>
  <si>
    <t xml:space="preserve"> Hetzl Eszter </t>
  </si>
  <si>
    <t xml:space="preserve"> Katz Nóra </t>
  </si>
  <si>
    <t xml:space="preserve">Wohl Balázs </t>
  </si>
  <si>
    <t xml:space="preserve"> Forisek János Gergő </t>
  </si>
  <si>
    <t xml:space="preserve"> Forisek Richárd Márk </t>
  </si>
  <si>
    <t xml:space="preserve"> Nagy Levente </t>
  </si>
  <si>
    <t xml:space="preserve"> Kacz Lajos </t>
  </si>
  <si>
    <t xml:space="preserve"> Berendi Ágoston </t>
  </si>
  <si>
    <t xml:space="preserve"> Goldschmiedt Krisztián </t>
  </si>
  <si>
    <t xml:space="preserve"> Krüpl Noel </t>
  </si>
  <si>
    <t xml:space="preserve"> Kianek Alexander </t>
  </si>
  <si>
    <t xml:space="preserve"> Szabó Gellért </t>
  </si>
  <si>
    <t xml:space="preserve">Gubik Noèmi </t>
  </si>
  <si>
    <t xml:space="preserve"> Dàvid Donatella </t>
  </si>
  <si>
    <t xml:space="preserve"> Horvàt Andrea </t>
  </si>
  <si>
    <t xml:space="preserve"> Saffer Csenge </t>
  </si>
  <si>
    <t xml:space="preserve"> Spisjàk Leona </t>
  </si>
  <si>
    <t xml:space="preserve"> Màtè Nòra </t>
  </si>
  <si>
    <t xml:space="preserve"> Tóth Viktória </t>
  </si>
  <si>
    <t xml:space="preserve"> Soòs Ivett </t>
  </si>
  <si>
    <t xml:space="preserve"> Gere Dominika </t>
  </si>
  <si>
    <t xml:space="preserve"> Somogyi Bence</t>
  </si>
  <si>
    <t>Tájmel Anna</t>
  </si>
  <si>
    <t>Terjék Martin</t>
  </si>
  <si>
    <t>Terjék Márkó</t>
  </si>
  <si>
    <t>Abért Olivér</t>
  </si>
  <si>
    <t>Böszörményi Péter</t>
  </si>
  <si>
    <t>Kászon</t>
  </si>
  <si>
    <t>András István</t>
  </si>
  <si>
    <t>Balas Zsolt</t>
  </si>
  <si>
    <t>Balázs Ákos</t>
  </si>
  <si>
    <t>Bodó Tamás</t>
  </si>
  <si>
    <t>Gál Gellért</t>
  </si>
  <si>
    <t>Balázs Tamás</t>
  </si>
  <si>
    <t>Boldizsár Lénárd</t>
  </si>
  <si>
    <t>György Tamás</t>
  </si>
  <si>
    <t>Ficzi Ádám</t>
  </si>
  <si>
    <t>Koszti András</t>
  </si>
  <si>
    <t>Vegyes</t>
  </si>
  <si>
    <t>Trucz Ramóna</t>
  </si>
  <si>
    <t>Elekes István Vilmos</t>
  </si>
  <si>
    <t>Trucz Alex</t>
  </si>
  <si>
    <t xml:space="preserve"> Dèvic Rita </t>
  </si>
  <si>
    <t>Bajsa ÖTE, Lánglovagok</t>
  </si>
  <si>
    <t>I</t>
  </si>
  <si>
    <t>II</t>
  </si>
  <si>
    <t>III</t>
  </si>
  <si>
    <t>vendég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</si>
</sst>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1\4."/>
    <numFmt numFmtId="165" formatCode="0.0000"/>
    <numFmt numFmtId="166" formatCode="0.0000000000"/>
    <numFmt numFmtId="167" formatCode="[$-40E]yyyy\.\ mmmm\ d\."/>
    <numFmt numFmtId="168" formatCode="mmm/yyyy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.000"/>
  </numFmts>
  <fonts count="5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2"/>
      <color indexed="8"/>
      <name val="Times New Roman"/>
      <family val="1"/>
    </font>
    <font>
      <sz val="10"/>
      <color indexed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10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/>
    </xf>
    <xf numFmtId="1" fontId="4" fillId="4" borderId="0" xfId="0" applyNumberFormat="1" applyFont="1" applyFill="1" applyAlignment="1">
      <alignment/>
    </xf>
    <xf numFmtId="166" fontId="0" fillId="4" borderId="0" xfId="0" applyNumberFormat="1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/>
    </xf>
    <xf numFmtId="0" fontId="0" fillId="4" borderId="0" xfId="0" applyFill="1" applyAlignment="1" applyProtection="1">
      <alignment/>
      <protection locked="0"/>
    </xf>
    <xf numFmtId="1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right"/>
    </xf>
    <xf numFmtId="1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1" fontId="4" fillId="32" borderId="0" xfId="0" applyNumberFormat="1" applyFont="1" applyFill="1" applyAlignment="1">
      <alignment/>
    </xf>
    <xf numFmtId="166" fontId="0" fillId="32" borderId="0" xfId="0" applyNumberForma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166" fontId="5" fillId="32" borderId="0" xfId="0" applyNumberFormat="1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 applyProtection="1">
      <alignment/>
      <protection locked="0"/>
    </xf>
    <xf numFmtId="1" fontId="0" fillId="32" borderId="0" xfId="0" applyNumberFormat="1" applyFill="1" applyAlignment="1" applyProtection="1">
      <alignment horizontal="center"/>
      <protection locked="0"/>
    </xf>
    <xf numFmtId="1" fontId="0" fillId="32" borderId="0" xfId="0" applyNumberFormat="1" applyFill="1" applyAlignment="1">
      <alignment horizontal="center"/>
    </xf>
    <xf numFmtId="0" fontId="2" fillId="32" borderId="0" xfId="0" applyFont="1" applyFill="1" applyAlignment="1">
      <alignment horizontal="right"/>
    </xf>
    <xf numFmtId="1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/>
    </xf>
    <xf numFmtId="0" fontId="12" fillId="32" borderId="0" xfId="0" applyFont="1" applyFill="1" applyBorder="1" applyAlignment="1" applyProtection="1">
      <alignment horizontal="left" vertical="top" wrapText="1"/>
      <protection locked="0"/>
    </xf>
    <xf numFmtId="0" fontId="0" fillId="32" borderId="0" xfId="0" applyFill="1" applyBorder="1" applyAlignment="1">
      <alignment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4" borderId="0" xfId="0" applyFont="1" applyFill="1" applyAlignment="1">
      <alignment/>
    </xf>
    <xf numFmtId="1" fontId="4" fillId="4" borderId="0" xfId="0" applyNumberFormat="1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1" fontId="16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3" fillId="4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19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33" borderId="11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2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15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0" fillId="33" borderId="16" xfId="0" applyNumberFormat="1" applyFont="1" applyFill="1" applyBorder="1" applyAlignment="1" applyProtection="1">
      <alignment horizontal="center"/>
      <protection/>
    </xf>
    <xf numFmtId="2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8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19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left"/>
    </xf>
    <xf numFmtId="1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left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locked="0"/>
    </xf>
    <xf numFmtId="2" fontId="12" fillId="0" borderId="22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2" fontId="21" fillId="34" borderId="24" xfId="0" applyNumberFormat="1" applyFont="1" applyFill="1" applyBorder="1" applyAlignment="1" applyProtection="1">
      <alignment horizontal="center" vertical="center"/>
      <protection/>
    </xf>
    <xf numFmtId="0" fontId="21" fillId="34" borderId="21" xfId="0" applyNumberFormat="1" applyFont="1" applyFill="1" applyBorder="1" applyAlignment="1" applyProtection="1">
      <alignment horizontal="center" vertical="center"/>
      <protection/>
    </xf>
    <xf numFmtId="2" fontId="0" fillId="32" borderId="25" xfId="0" applyNumberFormat="1" applyFill="1" applyBorder="1" applyAlignment="1">
      <alignment horizontal="center"/>
    </xf>
    <xf numFmtId="2" fontId="21" fillId="34" borderId="26" xfId="0" applyNumberFormat="1" applyFont="1" applyFill="1" applyBorder="1" applyAlignment="1" applyProtection="1">
      <alignment horizontal="center" vertical="center"/>
      <protection/>
    </xf>
    <xf numFmtId="0" fontId="21" fillId="34" borderId="26" xfId="0" applyNumberFormat="1" applyFont="1" applyFill="1" applyBorder="1" applyAlignment="1" applyProtection="1">
      <alignment horizontal="center" vertical="center"/>
      <protection/>
    </xf>
    <xf numFmtId="2" fontId="12" fillId="32" borderId="12" xfId="0" applyNumberFormat="1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/>
    </xf>
    <xf numFmtId="0" fontId="20" fillId="33" borderId="27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left"/>
      <protection/>
    </xf>
    <xf numFmtId="0" fontId="12" fillId="0" borderId="26" xfId="0" applyFont="1" applyFill="1" applyBorder="1" applyAlignment="1">
      <alignment horizontal="left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2" fontId="12" fillId="32" borderId="26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0" xfId="0" applyNumberFormat="1" applyFont="1" applyFill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/>
    </xf>
    <xf numFmtId="49" fontId="12" fillId="0" borderId="32" xfId="0" applyNumberFormat="1" applyFont="1" applyFill="1" applyBorder="1" applyAlignment="1" applyProtection="1">
      <alignment horizontal="center"/>
      <protection/>
    </xf>
    <xf numFmtId="0" fontId="21" fillId="35" borderId="33" xfId="0" applyNumberFormat="1" applyFont="1" applyFill="1" applyBorder="1" applyAlignment="1" applyProtection="1">
      <alignment horizontal="center" wrapText="1"/>
      <protection/>
    </xf>
    <xf numFmtId="0" fontId="21" fillId="33" borderId="34" xfId="0" applyNumberFormat="1" applyFont="1" applyFill="1" applyBorder="1" applyAlignment="1" applyProtection="1">
      <alignment vertical="center"/>
      <protection/>
    </xf>
    <xf numFmtId="0" fontId="12" fillId="35" borderId="35" xfId="0" applyNumberFormat="1" applyFont="1" applyFill="1" applyBorder="1" applyAlignment="1" applyProtection="1">
      <alignment horizontal="center"/>
      <protection/>
    </xf>
    <xf numFmtId="2" fontId="12" fillId="0" borderId="36" xfId="0" applyNumberFormat="1" applyFont="1" applyFill="1" applyBorder="1" applyAlignment="1" applyProtection="1">
      <alignment horizontal="center"/>
      <protection/>
    </xf>
    <xf numFmtId="0" fontId="12" fillId="35" borderId="37" xfId="0" applyNumberFormat="1" applyFont="1" applyFill="1" applyBorder="1" applyAlignment="1" applyProtection="1">
      <alignment horizontal="center"/>
      <protection/>
    </xf>
    <xf numFmtId="0" fontId="12" fillId="35" borderId="38" xfId="0" applyNumberFormat="1" applyFont="1" applyFill="1" applyBorder="1" applyAlignment="1" applyProtection="1">
      <alignment horizontal="center"/>
      <protection/>
    </xf>
    <xf numFmtId="2" fontId="12" fillId="0" borderId="39" xfId="0" applyNumberFormat="1" applyFont="1" applyFill="1" applyBorder="1" applyAlignment="1" applyProtection="1">
      <alignment horizontal="center"/>
      <protection/>
    </xf>
    <xf numFmtId="0" fontId="21" fillId="35" borderId="33" xfId="0" applyNumberFormat="1" applyFont="1" applyFill="1" applyBorder="1" applyAlignment="1" applyProtection="1">
      <alignment wrapText="1"/>
      <protection/>
    </xf>
    <xf numFmtId="2" fontId="12" fillId="32" borderId="40" xfId="0" applyNumberFormat="1" applyFont="1" applyFill="1" applyBorder="1" applyAlignment="1">
      <alignment horizontal="center"/>
    </xf>
    <xf numFmtId="2" fontId="12" fillId="32" borderId="41" xfId="0" applyNumberFormat="1" applyFont="1" applyFill="1" applyBorder="1" applyAlignment="1">
      <alignment horizontal="center"/>
    </xf>
    <xf numFmtId="2" fontId="12" fillId="32" borderId="42" xfId="0" applyNumberFormat="1" applyFont="1" applyFill="1" applyBorder="1" applyAlignment="1">
      <alignment horizontal="center"/>
    </xf>
    <xf numFmtId="2" fontId="12" fillId="32" borderId="43" xfId="0" applyNumberFormat="1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2" fontId="12" fillId="32" borderId="45" xfId="0" applyNumberFormat="1" applyFont="1" applyFill="1" applyBorder="1" applyAlignment="1">
      <alignment horizontal="center"/>
    </xf>
    <xf numFmtId="2" fontId="12" fillId="32" borderId="34" xfId="0" applyNumberFormat="1" applyFont="1" applyFill="1" applyBorder="1" applyAlignment="1">
      <alignment horizontal="center"/>
    </xf>
    <xf numFmtId="2" fontId="12" fillId="32" borderId="46" xfId="0" applyNumberFormat="1" applyFont="1" applyFill="1" applyBorder="1" applyAlignment="1">
      <alignment horizontal="center"/>
    </xf>
    <xf numFmtId="2" fontId="12" fillId="32" borderId="47" xfId="0" applyNumberFormat="1" applyFont="1" applyFill="1" applyBorder="1" applyAlignment="1">
      <alignment horizontal="center"/>
    </xf>
    <xf numFmtId="2" fontId="12" fillId="32" borderId="33" xfId="0" applyNumberFormat="1" applyFont="1" applyFill="1" applyBorder="1" applyAlignment="1">
      <alignment horizontal="center"/>
    </xf>
    <xf numFmtId="2" fontId="20" fillId="36" borderId="22" xfId="0" applyNumberFormat="1" applyFont="1" applyFill="1" applyBorder="1" applyAlignment="1" applyProtection="1">
      <alignment horizontal="center" vertical="center"/>
      <protection/>
    </xf>
    <xf numFmtId="2" fontId="20" fillId="36" borderId="23" xfId="0" applyNumberFormat="1" applyFont="1" applyFill="1" applyBorder="1" applyAlignment="1" applyProtection="1">
      <alignment horizontal="center" vertical="center"/>
      <protection/>
    </xf>
    <xf numFmtId="2" fontId="20" fillId="36" borderId="28" xfId="0" applyNumberFormat="1" applyFont="1" applyFill="1" applyBorder="1" applyAlignment="1" applyProtection="1">
      <alignment horizontal="center" vertical="center"/>
      <protection/>
    </xf>
    <xf numFmtId="2" fontId="0" fillId="32" borderId="40" xfId="0" applyNumberFormat="1" applyFill="1" applyBorder="1" applyAlignment="1">
      <alignment horizontal="center"/>
    </xf>
    <xf numFmtId="2" fontId="0" fillId="32" borderId="45" xfId="0" applyNumberFormat="1" applyFill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2" fontId="0" fillId="32" borderId="26" xfId="0" applyNumberFormat="1" applyFill="1" applyBorder="1" applyAlignment="1">
      <alignment horizontal="center"/>
    </xf>
    <xf numFmtId="2" fontId="0" fillId="32" borderId="34" xfId="0" applyNumberFormat="1" applyFill="1" applyBorder="1" applyAlignment="1">
      <alignment horizontal="center"/>
    </xf>
    <xf numFmtId="0" fontId="23" fillId="0" borderId="26" xfId="0" applyFont="1" applyFill="1" applyBorder="1" applyAlignment="1">
      <alignment horizontal="left"/>
    </xf>
    <xf numFmtId="49" fontId="12" fillId="0" borderId="48" xfId="0" applyNumberFormat="1" applyFont="1" applyFill="1" applyBorder="1" applyAlignment="1" applyProtection="1">
      <alignment horizontal="center"/>
      <protection/>
    </xf>
    <xf numFmtId="0" fontId="20" fillId="36" borderId="49" xfId="0" applyNumberFormat="1" applyFont="1" applyFill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/>
      <protection/>
    </xf>
    <xf numFmtId="0" fontId="12" fillId="0" borderId="51" xfId="0" applyNumberFormat="1" applyFont="1" applyFill="1" applyBorder="1" applyAlignment="1" applyProtection="1">
      <alignment horizontal="center"/>
      <protection/>
    </xf>
    <xf numFmtId="0" fontId="20" fillId="33" borderId="52" xfId="0" applyNumberFormat="1" applyFont="1" applyFill="1" applyBorder="1" applyAlignment="1" applyProtection="1">
      <alignment horizontal="center" vertical="center" wrapText="1"/>
      <protection/>
    </xf>
    <xf numFmtId="0" fontId="20" fillId="33" borderId="53" xfId="0" applyNumberFormat="1" applyFont="1" applyFill="1" applyBorder="1" applyAlignment="1" applyProtection="1">
      <alignment horizontal="center" vertical="center" wrapText="1"/>
      <protection/>
    </xf>
    <xf numFmtId="0" fontId="20" fillId="34" borderId="54" xfId="0" applyNumberFormat="1" applyFont="1" applyFill="1" applyBorder="1" applyAlignment="1" applyProtection="1">
      <alignment horizontal="center"/>
      <protection/>
    </xf>
    <xf numFmtId="0" fontId="20" fillId="34" borderId="55" xfId="0" applyNumberFormat="1" applyFont="1" applyFill="1" applyBorder="1" applyAlignment="1" applyProtection="1">
      <alignment horizontal="center"/>
      <protection/>
    </xf>
    <xf numFmtId="0" fontId="20" fillId="34" borderId="56" xfId="0" applyNumberFormat="1" applyFont="1" applyFill="1" applyBorder="1" applyAlignment="1" applyProtection="1">
      <alignment horizontal="center"/>
      <protection/>
    </xf>
    <xf numFmtId="0" fontId="20" fillId="34" borderId="57" xfId="0" applyNumberFormat="1" applyFont="1" applyFill="1" applyBorder="1" applyAlignment="1" applyProtection="1">
      <alignment horizontal="center" wrapText="1"/>
      <protection/>
    </xf>
    <xf numFmtId="0" fontId="0" fillId="0" borderId="50" xfId="0" applyBorder="1" applyAlignment="1">
      <alignment/>
    </xf>
    <xf numFmtId="0" fontId="21" fillId="36" borderId="58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21" fillId="36" borderId="58" xfId="0" applyNumberFormat="1" applyFont="1" applyFill="1" applyBorder="1" applyAlignment="1" applyProtection="1">
      <alignment horizontal="center" vertical="center" wrapText="1"/>
      <protection/>
    </xf>
    <xf numFmtId="0" fontId="21" fillId="36" borderId="39" xfId="0" applyNumberFormat="1" applyFont="1" applyFill="1" applyBorder="1" applyAlignment="1" applyProtection="1">
      <alignment horizontal="center" vertical="center" wrapText="1"/>
      <protection/>
    </xf>
    <xf numFmtId="0" fontId="21" fillId="37" borderId="55" xfId="0" applyNumberFormat="1" applyFont="1" applyFill="1" applyBorder="1" applyAlignment="1" applyProtection="1">
      <alignment horizontal="center" vertical="center" wrapText="1"/>
      <protection/>
    </xf>
    <xf numFmtId="0" fontId="21" fillId="37" borderId="48" xfId="0" applyNumberFormat="1" applyFont="1" applyFill="1" applyBorder="1" applyAlignment="1" applyProtection="1">
      <alignment horizontal="center" vertical="center" wrapText="1"/>
      <protection/>
    </xf>
    <xf numFmtId="0" fontId="20" fillId="38" borderId="54" xfId="0" applyNumberFormat="1" applyFont="1" applyFill="1" applyBorder="1" applyAlignment="1" applyProtection="1">
      <alignment horizontal="center"/>
      <protection/>
    </xf>
    <xf numFmtId="0" fontId="20" fillId="38" borderId="55" xfId="0" applyNumberFormat="1" applyFont="1" applyFill="1" applyBorder="1" applyAlignment="1" applyProtection="1">
      <alignment horizontal="center"/>
      <protection/>
    </xf>
    <xf numFmtId="0" fontId="20" fillId="38" borderId="56" xfId="0" applyNumberFormat="1" applyFont="1" applyFill="1" applyBorder="1" applyAlignment="1" applyProtection="1">
      <alignment horizontal="center"/>
      <protection/>
    </xf>
    <xf numFmtId="0" fontId="21" fillId="37" borderId="56" xfId="0" applyNumberFormat="1" applyFont="1" applyFill="1" applyBorder="1" applyAlignment="1" applyProtection="1">
      <alignment horizontal="center" vertical="center" wrapText="1"/>
      <protection/>
    </xf>
    <xf numFmtId="0" fontId="21" fillId="37" borderId="59" xfId="0" applyNumberFormat="1" applyFont="1" applyFill="1" applyBorder="1" applyAlignment="1" applyProtection="1">
      <alignment horizontal="center" vertical="center" wrapText="1"/>
      <protection/>
    </xf>
    <xf numFmtId="0" fontId="18" fillId="0" borderId="48" xfId="0" applyNumberFormat="1" applyFont="1" applyBorder="1" applyAlignment="1" applyProtection="1">
      <alignment horizontal="left"/>
      <protection locked="0"/>
    </xf>
    <xf numFmtId="0" fontId="18" fillId="0" borderId="0" xfId="0" applyNumberFormat="1" applyFont="1" applyBorder="1" applyAlignment="1" applyProtection="1">
      <alignment horizontal="left"/>
      <protection locked="0"/>
    </xf>
    <xf numFmtId="0" fontId="20" fillId="33" borderId="60" xfId="0" applyNumberFormat="1" applyFont="1" applyFill="1" applyBorder="1" applyAlignment="1" applyProtection="1">
      <alignment horizontal="center" vertical="center"/>
      <protection/>
    </xf>
    <xf numFmtId="0" fontId="20" fillId="33" borderId="61" xfId="0" applyNumberFormat="1" applyFont="1" applyFill="1" applyBorder="1" applyAlignment="1" applyProtection="1">
      <alignment horizontal="center" vertical="center"/>
      <protection/>
    </xf>
    <xf numFmtId="0" fontId="20" fillId="33" borderId="62" xfId="0" applyNumberFormat="1" applyFont="1" applyFill="1" applyBorder="1" applyAlignment="1" applyProtection="1">
      <alignment horizontal="center" vertical="center"/>
      <protection/>
    </xf>
    <xf numFmtId="0" fontId="20" fillId="33" borderId="63" xfId="0" applyNumberFormat="1" applyFont="1" applyFill="1" applyBorder="1" applyAlignment="1" applyProtection="1">
      <alignment horizontal="center" vertical="center"/>
      <protection/>
    </xf>
    <xf numFmtId="0" fontId="20" fillId="38" borderId="54" xfId="0" applyNumberFormat="1" applyFont="1" applyFill="1" applyBorder="1" applyAlignment="1" applyProtection="1">
      <alignment horizontal="center" wrapText="1"/>
      <protection/>
    </xf>
    <xf numFmtId="0" fontId="20" fillId="38" borderId="64" xfId="0" applyNumberFormat="1" applyFont="1" applyFill="1" applyBorder="1" applyAlignment="1" applyProtection="1">
      <alignment horizontal="center" wrapText="1"/>
      <protection/>
    </xf>
    <xf numFmtId="0" fontId="21" fillId="39" borderId="58" xfId="0" applyNumberFormat="1" applyFont="1" applyFill="1" applyBorder="1" applyAlignment="1" applyProtection="1">
      <alignment horizontal="center" vertical="center"/>
      <protection/>
    </xf>
    <xf numFmtId="0" fontId="21" fillId="39" borderId="39" xfId="0" applyNumberFormat="1" applyFont="1" applyFill="1" applyBorder="1" applyAlignment="1" applyProtection="1">
      <alignment horizontal="center" vertical="center"/>
      <protection/>
    </xf>
    <xf numFmtId="0" fontId="21" fillId="36" borderId="65" xfId="0" applyNumberFormat="1" applyFont="1" applyFill="1" applyBorder="1" applyAlignment="1" applyProtection="1">
      <alignment horizontal="center" vertical="center" wrapText="1"/>
      <protection/>
    </xf>
    <xf numFmtId="0" fontId="21" fillId="36" borderId="66" xfId="0" applyNumberFormat="1" applyFont="1" applyFill="1" applyBorder="1" applyAlignment="1" applyProtection="1">
      <alignment horizontal="center" vertical="center" wrapText="1"/>
      <protection/>
    </xf>
    <xf numFmtId="0" fontId="21" fillId="36" borderId="56" xfId="0" applyNumberFormat="1" applyFont="1" applyFill="1" applyBorder="1" applyAlignment="1" applyProtection="1">
      <alignment horizontal="center" vertical="center" wrapText="1"/>
      <protection/>
    </xf>
    <xf numFmtId="0" fontId="21" fillId="36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2" borderId="0" xfId="0" applyFill="1" applyAlignment="1" applyProtection="1">
      <alignment horizontal="left"/>
      <protection locked="0"/>
    </xf>
    <xf numFmtId="0" fontId="12" fillId="40" borderId="0" xfId="0" applyFont="1" applyFill="1" applyBorder="1" applyAlignment="1" applyProtection="1">
      <alignment horizontal="left" vertical="top" wrapText="1"/>
      <protection locked="0"/>
    </xf>
    <xf numFmtId="1" fontId="12" fillId="0" borderId="15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" fontId="12" fillId="0" borderId="45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0" fontId="12" fillId="41" borderId="10" xfId="0" applyFont="1" applyFill="1" applyBorder="1" applyAlignment="1">
      <alignment horizontal="left"/>
    </xf>
    <xf numFmtId="0" fontId="23" fillId="41" borderId="12" xfId="0" applyNumberFormat="1" applyFont="1" applyFill="1" applyBorder="1" applyAlignment="1" applyProtection="1">
      <alignment horizontal="left"/>
      <protection/>
    </xf>
    <xf numFmtId="0" fontId="12" fillId="41" borderId="10" xfId="0" applyNumberFormat="1" applyFont="1" applyFill="1" applyBorder="1" applyAlignment="1" applyProtection="1">
      <alignment horizontal="left"/>
      <protection/>
    </xf>
    <xf numFmtId="0" fontId="24" fillId="41" borderId="10" xfId="0" applyNumberFormat="1" applyFont="1" applyFill="1" applyBorder="1" applyAlignment="1" applyProtection="1">
      <alignment horizontal="left"/>
      <protection/>
    </xf>
    <xf numFmtId="0" fontId="12" fillId="41" borderId="12" xfId="0" applyNumberFormat="1" applyFont="1" applyFill="1" applyBorder="1" applyAlignment="1" applyProtection="1">
      <alignment horizontal="left"/>
      <protection/>
    </xf>
    <xf numFmtId="0" fontId="23" fillId="41" borderId="10" xfId="0" applyNumberFormat="1" applyFont="1" applyFill="1" applyBorder="1" applyAlignment="1" applyProtection="1">
      <alignment horizontal="left"/>
      <protection/>
    </xf>
    <xf numFmtId="0" fontId="12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9"/>
  <sheetViews>
    <sheetView zoomScale="145" zoomScaleNormal="145" zoomScalePageLayoutView="0" workbookViewId="0" topLeftCell="A222">
      <selection activeCell="A235" sqref="A235"/>
    </sheetView>
  </sheetViews>
  <sheetFormatPr defaultColWidth="9.00390625" defaultRowHeight="12.75"/>
  <cols>
    <col min="1" max="1" width="8.625" style="0" customWidth="1"/>
    <col min="2" max="2" width="33.00390625" style="0" customWidth="1"/>
    <col min="3" max="3" width="13.00390625" style="0" customWidth="1"/>
    <col min="4" max="4" width="16.75390625" style="0" customWidth="1"/>
    <col min="5" max="5" width="8.25390625" style="3" customWidth="1"/>
    <col min="6" max="6" width="10.125" style="0" bestFit="1" customWidth="1"/>
  </cols>
  <sheetData>
    <row r="1" spans="1:6" ht="12.75">
      <c r="A1" s="22" t="s">
        <v>113</v>
      </c>
      <c r="B1" s="23"/>
      <c r="C1" s="37" t="s">
        <v>130</v>
      </c>
      <c r="D1" s="24">
        <v>2018</v>
      </c>
      <c r="E1" s="25"/>
      <c r="F1" s="2"/>
    </row>
    <row r="2" spans="1:5" ht="12.75">
      <c r="A2" s="23"/>
      <c r="B2" s="23"/>
      <c r="C2" s="23"/>
      <c r="D2" s="23"/>
      <c r="E2" s="25"/>
    </row>
    <row r="3" spans="1:5" s="5" customFormat="1" ht="12">
      <c r="A3" s="26" t="s">
        <v>10</v>
      </c>
      <c r="B3" s="26" t="s">
        <v>11</v>
      </c>
      <c r="C3" s="27" t="s">
        <v>46</v>
      </c>
      <c r="D3" s="26" t="s">
        <v>12</v>
      </c>
      <c r="E3" s="28" t="s">
        <v>13</v>
      </c>
    </row>
    <row r="4" spans="1:5" ht="12.75">
      <c r="A4" s="29" t="s">
        <v>0</v>
      </c>
      <c r="B4" s="186" t="s">
        <v>131</v>
      </c>
      <c r="C4" s="30" t="s">
        <v>132</v>
      </c>
      <c r="D4" s="30"/>
      <c r="E4" s="32">
        <f>(D1-C4)</f>
        <v>11</v>
      </c>
    </row>
    <row r="5" spans="1:5" ht="12.75">
      <c r="A5" s="29" t="s">
        <v>1</v>
      </c>
      <c r="B5" s="186" t="s">
        <v>133</v>
      </c>
      <c r="C5" s="30" t="s">
        <v>132</v>
      </c>
      <c r="D5" s="30"/>
      <c r="E5" s="32">
        <f>(D1-C5)</f>
        <v>11</v>
      </c>
    </row>
    <row r="6" spans="1:5" ht="12.75">
      <c r="A6" s="29" t="s">
        <v>2</v>
      </c>
      <c r="B6" s="186" t="s">
        <v>134</v>
      </c>
      <c r="C6" s="30" t="s">
        <v>132</v>
      </c>
      <c r="D6" s="30"/>
      <c r="E6" s="32">
        <f>(D1-C6)</f>
        <v>11</v>
      </c>
    </row>
    <row r="7" spans="1:5" ht="12.75">
      <c r="A7" s="29" t="s">
        <v>3</v>
      </c>
      <c r="B7" s="186" t="s">
        <v>135</v>
      </c>
      <c r="C7" s="30" t="s">
        <v>132</v>
      </c>
      <c r="D7" s="30"/>
      <c r="E7" s="32">
        <f>(D1-C7)</f>
        <v>11</v>
      </c>
    </row>
    <row r="8" spans="1:5" ht="12.75">
      <c r="A8" s="29" t="s">
        <v>4</v>
      </c>
      <c r="B8" s="186" t="s">
        <v>136</v>
      </c>
      <c r="C8" s="30" t="s">
        <v>137</v>
      </c>
      <c r="D8" s="30"/>
      <c r="E8" s="32">
        <f>(D1-C8)</f>
        <v>12</v>
      </c>
    </row>
    <row r="9" spans="1:5" ht="12.75">
      <c r="A9" s="29" t="s">
        <v>5</v>
      </c>
      <c r="B9" s="186" t="s">
        <v>143</v>
      </c>
      <c r="C9" s="185">
        <v>2003</v>
      </c>
      <c r="D9" s="30"/>
      <c r="E9" s="32">
        <f>(D1-C9)</f>
        <v>15</v>
      </c>
    </row>
    <row r="10" spans="1:5" ht="12.75">
      <c r="A10" s="29" t="s">
        <v>6</v>
      </c>
      <c r="B10" s="186" t="s">
        <v>139</v>
      </c>
      <c r="C10" s="30" t="s">
        <v>137</v>
      </c>
      <c r="D10" s="30"/>
      <c r="E10" s="32">
        <f>(D1-C10)</f>
        <v>12</v>
      </c>
    </row>
    <row r="11" spans="1:5" ht="12.75">
      <c r="A11" s="29" t="s">
        <v>7</v>
      </c>
      <c r="B11" s="186" t="s">
        <v>140</v>
      </c>
      <c r="C11" s="30" t="s">
        <v>141</v>
      </c>
      <c r="D11" s="30"/>
      <c r="E11" s="32">
        <f>(D1-C11)</f>
        <v>15</v>
      </c>
    </row>
    <row r="12" spans="1:5" ht="12.75">
      <c r="A12" s="29" t="s">
        <v>8</v>
      </c>
      <c r="B12" s="186" t="s">
        <v>142</v>
      </c>
      <c r="C12" s="30" t="s">
        <v>141</v>
      </c>
      <c r="D12" s="30"/>
      <c r="E12" s="32">
        <f>(D1-C12)</f>
        <v>15</v>
      </c>
    </row>
    <row r="13" spans="1:5" ht="12.75">
      <c r="A13" s="29" t="s">
        <v>9</v>
      </c>
      <c r="B13" s="51" t="s">
        <v>138</v>
      </c>
      <c r="C13" s="30" t="s">
        <v>141</v>
      </c>
      <c r="D13" s="30"/>
      <c r="E13" s="32">
        <f>(D1-C13)</f>
        <v>15</v>
      </c>
    </row>
    <row r="14" spans="1:5" ht="12.75">
      <c r="A14" s="23"/>
      <c r="B14" s="23"/>
      <c r="C14" s="29"/>
      <c r="D14" s="23"/>
      <c r="E14" s="25"/>
    </row>
    <row r="15" spans="1:5" ht="15.75">
      <c r="A15" s="23"/>
      <c r="B15" s="33" t="s">
        <v>14</v>
      </c>
      <c r="C15" s="34">
        <f>SUM(E4:E12)</f>
        <v>113</v>
      </c>
      <c r="D15" s="23"/>
      <c r="E15" s="25"/>
    </row>
    <row r="16" spans="1:5" ht="15.75">
      <c r="A16" s="23"/>
      <c r="B16" s="33" t="s">
        <v>15</v>
      </c>
      <c r="C16" s="35">
        <v>1000</v>
      </c>
      <c r="D16" s="23" t="s">
        <v>44</v>
      </c>
      <c r="E16" s="25"/>
    </row>
    <row r="17" spans="1:5" ht="15.75">
      <c r="A17" s="23"/>
      <c r="B17" s="33" t="s">
        <v>16</v>
      </c>
      <c r="C17" s="35" t="str">
        <f>IF(C15&lt;=112,"80",IF(C15&lt;=121,"77",IF(C15&lt;=130,"74",IF(C15&lt;=139,"71",IF(C15&lt;=144,"68")))))</f>
        <v>77</v>
      </c>
      <c r="D17" s="23" t="s">
        <v>45</v>
      </c>
      <c r="E17" s="25"/>
    </row>
    <row r="18" spans="1:5" ht="12.75">
      <c r="A18" s="19"/>
      <c r="B18" s="19"/>
      <c r="C18" s="20"/>
      <c r="D18" s="19"/>
      <c r="E18" s="21"/>
    </row>
    <row r="19" spans="1:6" ht="12.75">
      <c r="A19" s="22" t="s">
        <v>89</v>
      </c>
      <c r="B19" s="23"/>
      <c r="C19" s="37" t="s">
        <v>49</v>
      </c>
      <c r="D19" s="24"/>
      <c r="E19" s="25"/>
      <c r="F19" s="2"/>
    </row>
    <row r="20" spans="1:5" ht="12.75">
      <c r="A20" s="23"/>
      <c r="B20" s="23"/>
      <c r="C20" s="23"/>
      <c r="D20" s="23"/>
      <c r="E20" s="25"/>
    </row>
    <row r="21" spans="1:5" s="5" customFormat="1" ht="12">
      <c r="A21" s="26" t="s">
        <v>10</v>
      </c>
      <c r="B21" s="26" t="s">
        <v>11</v>
      </c>
      <c r="C21" s="27" t="s">
        <v>46</v>
      </c>
      <c r="D21" s="26" t="s">
        <v>12</v>
      </c>
      <c r="E21" s="28" t="s">
        <v>13</v>
      </c>
    </row>
    <row r="22" spans="1:5" ht="12.75">
      <c r="A22" s="29" t="s">
        <v>0</v>
      </c>
      <c r="B22" s="186" t="s">
        <v>144</v>
      </c>
      <c r="C22" s="185">
        <v>2007</v>
      </c>
      <c r="D22" s="30"/>
      <c r="E22" s="32">
        <f>(D$1-C22)</f>
        <v>11</v>
      </c>
    </row>
    <row r="23" spans="1:5" ht="12.75">
      <c r="A23" s="29" t="s">
        <v>1</v>
      </c>
      <c r="B23" s="186" t="s">
        <v>145</v>
      </c>
      <c r="C23" s="30" t="s">
        <v>146</v>
      </c>
      <c r="D23" s="30"/>
      <c r="E23" s="32">
        <f aca="true" t="shared" si="0" ref="E23:E31">(D$1-C23)</f>
        <v>10</v>
      </c>
    </row>
    <row r="24" spans="1:5" ht="12.75">
      <c r="A24" s="29" t="s">
        <v>2</v>
      </c>
      <c r="B24" s="186" t="s">
        <v>147</v>
      </c>
      <c r="C24" s="30" t="s">
        <v>148</v>
      </c>
      <c r="D24" s="30"/>
      <c r="E24" s="32">
        <f t="shared" si="0"/>
        <v>16</v>
      </c>
    </row>
    <row r="25" spans="1:5" ht="12.75">
      <c r="A25" s="29" t="s">
        <v>3</v>
      </c>
      <c r="B25" s="186" t="s">
        <v>149</v>
      </c>
      <c r="C25" s="30" t="s">
        <v>137</v>
      </c>
      <c r="D25" s="30"/>
      <c r="E25" s="32">
        <f t="shared" si="0"/>
        <v>12</v>
      </c>
    </row>
    <row r="26" spans="1:5" ht="12.75">
      <c r="A26" s="29" t="s">
        <v>4</v>
      </c>
      <c r="B26" s="186" t="s">
        <v>150</v>
      </c>
      <c r="C26" s="30" t="s">
        <v>148</v>
      </c>
      <c r="D26" s="30"/>
      <c r="E26" s="32">
        <f t="shared" si="0"/>
        <v>16</v>
      </c>
    </row>
    <row r="27" spans="1:5" ht="12.75">
      <c r="A27" s="29" t="s">
        <v>5</v>
      </c>
      <c r="B27" s="186" t="s">
        <v>151</v>
      </c>
      <c r="C27" s="30" t="s">
        <v>141</v>
      </c>
      <c r="D27" s="30"/>
      <c r="E27" s="32">
        <f t="shared" si="0"/>
        <v>15</v>
      </c>
    </row>
    <row r="28" spans="1:5" ht="12.75">
      <c r="A28" s="29" t="s">
        <v>6</v>
      </c>
      <c r="B28" s="186" t="s">
        <v>152</v>
      </c>
      <c r="C28" s="30" t="s">
        <v>141</v>
      </c>
      <c r="D28" s="30"/>
      <c r="E28" s="32">
        <f t="shared" si="0"/>
        <v>15</v>
      </c>
    </row>
    <row r="29" spans="1:5" ht="12.75">
      <c r="A29" s="29" t="s">
        <v>7</v>
      </c>
      <c r="B29" s="186" t="s">
        <v>153</v>
      </c>
      <c r="C29" s="30" t="s">
        <v>154</v>
      </c>
      <c r="D29" s="30"/>
      <c r="E29" s="32">
        <f t="shared" si="0"/>
        <v>14</v>
      </c>
    </row>
    <row r="30" spans="1:5" ht="12.75">
      <c r="A30" s="29" t="s">
        <v>8</v>
      </c>
      <c r="B30" s="186" t="s">
        <v>155</v>
      </c>
      <c r="C30" s="30" t="s">
        <v>156</v>
      </c>
      <c r="D30" s="30"/>
      <c r="E30" s="32">
        <f t="shared" si="0"/>
        <v>13</v>
      </c>
    </row>
    <row r="31" spans="1:5" ht="12.75">
      <c r="A31" s="29" t="s">
        <v>9</v>
      </c>
      <c r="B31" s="186" t="s">
        <v>157</v>
      </c>
      <c r="C31" s="30" t="s">
        <v>146</v>
      </c>
      <c r="D31" s="30"/>
      <c r="E31" s="32">
        <f t="shared" si="0"/>
        <v>10</v>
      </c>
    </row>
    <row r="32" spans="1:5" ht="12.75">
      <c r="A32" s="23"/>
      <c r="B32" s="23"/>
      <c r="C32" s="29"/>
      <c r="D32" s="23"/>
      <c r="E32" s="25"/>
    </row>
    <row r="33" spans="1:5" ht="15.75">
      <c r="A33" s="23"/>
      <c r="B33" s="33" t="s">
        <v>14</v>
      </c>
      <c r="C33" s="34">
        <f>SUM(E22:E30)</f>
        <v>122</v>
      </c>
      <c r="D33" s="23"/>
      <c r="E33" s="25"/>
    </row>
    <row r="34" spans="1:5" ht="15.75">
      <c r="A34" s="23"/>
      <c r="B34" s="33" t="s">
        <v>15</v>
      </c>
      <c r="C34" s="35">
        <v>1000</v>
      </c>
      <c r="D34" s="23" t="s">
        <v>44</v>
      </c>
      <c r="E34" s="25"/>
    </row>
    <row r="35" spans="1:5" ht="15.75">
      <c r="A35" s="23"/>
      <c r="B35" s="33" t="s">
        <v>16</v>
      </c>
      <c r="C35" s="35" t="str">
        <f>IF(C33&lt;=112,"80",IF(C33&lt;=121,"77",IF(C33&lt;=130,"74",IF(C33&lt;=139,"71",IF(C33&lt;=144,"68")))))</f>
        <v>74</v>
      </c>
      <c r="D35" s="23" t="s">
        <v>45</v>
      </c>
      <c r="E35" s="25"/>
    </row>
    <row r="36" ht="12.75">
      <c r="C36" s="1"/>
    </row>
    <row r="37" spans="1:6" ht="12.75">
      <c r="A37" s="22" t="s">
        <v>91</v>
      </c>
      <c r="B37" s="23"/>
      <c r="C37" s="37" t="s">
        <v>48</v>
      </c>
      <c r="D37" s="24"/>
      <c r="E37" s="25"/>
      <c r="F37" s="2"/>
    </row>
    <row r="38" spans="1:5" ht="12.75">
      <c r="A38" s="23"/>
      <c r="B38" s="23"/>
      <c r="C38" s="23"/>
      <c r="D38" s="23"/>
      <c r="E38" s="25"/>
    </row>
    <row r="39" spans="1:5" s="5" customFormat="1" ht="12">
      <c r="A39" s="26" t="s">
        <v>10</v>
      </c>
      <c r="B39" s="26" t="s">
        <v>11</v>
      </c>
      <c r="C39" s="27" t="s">
        <v>46</v>
      </c>
      <c r="D39" s="26" t="s">
        <v>12</v>
      </c>
      <c r="E39" s="28" t="s">
        <v>13</v>
      </c>
    </row>
    <row r="40" spans="1:5" ht="12.75">
      <c r="A40" s="29" t="s">
        <v>0</v>
      </c>
      <c r="B40" s="186" t="s">
        <v>158</v>
      </c>
      <c r="C40" s="30" t="s">
        <v>141</v>
      </c>
      <c r="D40" s="30"/>
      <c r="E40" s="32">
        <f>(D$1-C40)</f>
        <v>15</v>
      </c>
    </row>
    <row r="41" spans="1:5" ht="12.75">
      <c r="A41" s="29" t="s">
        <v>1</v>
      </c>
      <c r="B41" s="186" t="s">
        <v>159</v>
      </c>
      <c r="C41" s="30" t="s">
        <v>141</v>
      </c>
      <c r="D41" s="30"/>
      <c r="E41" s="32">
        <f aca="true" t="shared" si="1" ref="E41:E49">(D$1-C41)</f>
        <v>15</v>
      </c>
    </row>
    <row r="42" spans="1:5" ht="12.75">
      <c r="A42" s="29" t="s">
        <v>2</v>
      </c>
      <c r="B42" s="186" t="s">
        <v>160</v>
      </c>
      <c r="C42" s="30" t="s">
        <v>154</v>
      </c>
      <c r="D42" s="30"/>
      <c r="E42" s="32">
        <f t="shared" si="1"/>
        <v>14</v>
      </c>
    </row>
    <row r="43" spans="1:5" ht="12.75">
      <c r="A43" s="29" t="s">
        <v>3</v>
      </c>
      <c r="B43" s="186" t="s">
        <v>161</v>
      </c>
      <c r="C43" s="30" t="s">
        <v>154</v>
      </c>
      <c r="D43" s="30"/>
      <c r="E43" s="32">
        <f t="shared" si="1"/>
        <v>14</v>
      </c>
    </row>
    <row r="44" spans="1:5" ht="12.75">
      <c r="A44" s="29" t="s">
        <v>4</v>
      </c>
      <c r="B44" s="186" t="s">
        <v>162</v>
      </c>
      <c r="C44" s="30" t="s">
        <v>154</v>
      </c>
      <c r="D44" s="30"/>
      <c r="E44" s="32">
        <f t="shared" si="1"/>
        <v>14</v>
      </c>
    </row>
    <row r="45" spans="1:5" ht="12.75">
      <c r="A45" s="29" t="s">
        <v>5</v>
      </c>
      <c r="B45" s="186" t="s">
        <v>163</v>
      </c>
      <c r="C45" s="30" t="s">
        <v>141</v>
      </c>
      <c r="D45" s="30"/>
      <c r="E45" s="32">
        <f t="shared" si="1"/>
        <v>15</v>
      </c>
    </row>
    <row r="46" spans="1:5" ht="12.75">
      <c r="A46" s="29" t="s">
        <v>6</v>
      </c>
      <c r="B46" s="186" t="s">
        <v>164</v>
      </c>
      <c r="C46" s="30" t="s">
        <v>154</v>
      </c>
      <c r="D46" s="30"/>
      <c r="E46" s="32">
        <f t="shared" si="1"/>
        <v>14</v>
      </c>
    </row>
    <row r="47" spans="1:5" ht="12.75">
      <c r="A47" s="29" t="s">
        <v>7</v>
      </c>
      <c r="B47" s="186" t="s">
        <v>165</v>
      </c>
      <c r="C47" s="30" t="s">
        <v>141</v>
      </c>
      <c r="D47" s="30"/>
      <c r="E47" s="32">
        <f t="shared" si="1"/>
        <v>15</v>
      </c>
    </row>
    <row r="48" spans="1:5" ht="12.75">
      <c r="A48" s="29" t="s">
        <v>8</v>
      </c>
      <c r="B48" s="186" t="s">
        <v>166</v>
      </c>
      <c r="C48" s="30" t="s">
        <v>154</v>
      </c>
      <c r="D48" s="30"/>
      <c r="E48" s="32">
        <f t="shared" si="1"/>
        <v>14</v>
      </c>
    </row>
    <row r="49" spans="1:5" ht="12.75">
      <c r="A49" s="29" t="s">
        <v>9</v>
      </c>
      <c r="B49" s="186" t="s">
        <v>167</v>
      </c>
      <c r="C49" s="30" t="s">
        <v>141</v>
      </c>
      <c r="D49" s="30"/>
      <c r="E49" s="32">
        <f t="shared" si="1"/>
        <v>15</v>
      </c>
    </row>
    <row r="50" spans="1:5" ht="12.75">
      <c r="A50" s="23"/>
      <c r="B50" s="23"/>
      <c r="C50" s="29"/>
      <c r="D50" s="23"/>
      <c r="E50" s="25"/>
    </row>
    <row r="51" spans="1:5" ht="15.75">
      <c r="A51" s="23"/>
      <c r="B51" s="33" t="s">
        <v>14</v>
      </c>
      <c r="C51" s="34">
        <f>SUM(E40:E48)</f>
        <v>130</v>
      </c>
      <c r="D51" s="23"/>
      <c r="E51" s="25"/>
    </row>
    <row r="52" spans="1:5" ht="15.75">
      <c r="A52" s="23"/>
      <c r="B52" s="33" t="s">
        <v>15</v>
      </c>
      <c r="C52" s="35">
        <v>1000</v>
      </c>
      <c r="D52" s="23" t="s">
        <v>44</v>
      </c>
      <c r="E52" s="25"/>
    </row>
    <row r="53" spans="1:5" ht="15.75">
      <c r="A53" s="23"/>
      <c r="B53" s="33" t="s">
        <v>16</v>
      </c>
      <c r="C53" s="35" t="str">
        <f>IF(C51&lt;=112,"80",IF(C51&lt;=121,"77",IF(C51&lt;=130,"74",IF(C51&lt;=139,"71",IF(C51&lt;=144,"68")))))</f>
        <v>74</v>
      </c>
      <c r="D53" s="23" t="s">
        <v>45</v>
      </c>
      <c r="E53" s="25"/>
    </row>
    <row r="54" ht="12.75">
      <c r="C54" s="1"/>
    </row>
    <row r="55" spans="1:6" ht="12.75">
      <c r="A55" s="65" t="s">
        <v>91</v>
      </c>
      <c r="B55" s="6"/>
      <c r="C55" s="56" t="s">
        <v>47</v>
      </c>
      <c r="D55" s="57"/>
      <c r="E55" s="10"/>
      <c r="F55" s="2"/>
    </row>
    <row r="56" spans="1:5" ht="12.75">
      <c r="A56" s="6"/>
      <c r="B56" s="6"/>
      <c r="C56" s="6"/>
      <c r="D56" s="6"/>
      <c r="E56" s="10"/>
    </row>
    <row r="57" spans="1:5" s="5" customFormat="1" ht="12">
      <c r="A57" s="11" t="s">
        <v>10</v>
      </c>
      <c r="B57" s="11" t="s">
        <v>11</v>
      </c>
      <c r="C57" s="12" t="s">
        <v>46</v>
      </c>
      <c r="D57" s="11" t="s">
        <v>12</v>
      </c>
      <c r="E57" s="13" t="s">
        <v>13</v>
      </c>
    </row>
    <row r="58" spans="1:5" ht="12.75">
      <c r="A58" s="7" t="s">
        <v>0</v>
      </c>
      <c r="B58" s="186" t="s">
        <v>176</v>
      </c>
      <c r="C58" s="14" t="s">
        <v>141</v>
      </c>
      <c r="D58" s="14"/>
      <c r="E58" s="15">
        <f>(D$1-C58)</f>
        <v>15</v>
      </c>
    </row>
    <row r="59" spans="1:5" ht="12.75">
      <c r="A59" s="7" t="s">
        <v>1</v>
      </c>
      <c r="B59" s="186" t="s">
        <v>168</v>
      </c>
      <c r="C59" s="14" t="s">
        <v>141</v>
      </c>
      <c r="D59" s="14"/>
      <c r="E59" s="15">
        <f aca="true" t="shared" si="2" ref="E59:E67">(D$1-C59)</f>
        <v>15</v>
      </c>
    </row>
    <row r="60" spans="1:5" ht="12.75">
      <c r="A60" s="7" t="s">
        <v>2</v>
      </c>
      <c r="B60" s="186" t="s">
        <v>169</v>
      </c>
      <c r="C60" s="14" t="s">
        <v>141</v>
      </c>
      <c r="D60" s="14"/>
      <c r="E60" s="15">
        <f t="shared" si="2"/>
        <v>15</v>
      </c>
    </row>
    <row r="61" spans="1:5" ht="12.75">
      <c r="A61" s="7" t="s">
        <v>3</v>
      </c>
      <c r="B61" s="186" t="s">
        <v>170</v>
      </c>
      <c r="C61" s="14" t="s">
        <v>141</v>
      </c>
      <c r="D61" s="14"/>
      <c r="E61" s="15">
        <f t="shared" si="2"/>
        <v>15</v>
      </c>
    </row>
    <row r="62" spans="1:5" ht="12.75">
      <c r="A62" s="7" t="s">
        <v>4</v>
      </c>
      <c r="B62" s="186" t="s">
        <v>171</v>
      </c>
      <c r="C62" s="14" t="s">
        <v>141</v>
      </c>
      <c r="D62" s="14"/>
      <c r="E62" s="15">
        <f t="shared" si="2"/>
        <v>15</v>
      </c>
    </row>
    <row r="63" spans="1:5" ht="12.75">
      <c r="A63" s="7" t="s">
        <v>5</v>
      </c>
      <c r="B63" s="186" t="s">
        <v>172</v>
      </c>
      <c r="C63" s="14" t="s">
        <v>148</v>
      </c>
      <c r="D63" s="14"/>
      <c r="E63" s="15">
        <f t="shared" si="2"/>
        <v>16</v>
      </c>
    </row>
    <row r="64" spans="1:5" ht="12.75">
      <c r="A64" s="7" t="s">
        <v>6</v>
      </c>
      <c r="B64" s="186" t="s">
        <v>173</v>
      </c>
      <c r="C64" s="14" t="s">
        <v>156</v>
      </c>
      <c r="D64" s="14"/>
      <c r="E64" s="15">
        <f t="shared" si="2"/>
        <v>13</v>
      </c>
    </row>
    <row r="65" spans="1:5" ht="12.75">
      <c r="A65" s="7" t="s">
        <v>7</v>
      </c>
      <c r="B65" s="186" t="s">
        <v>174</v>
      </c>
      <c r="C65" s="14" t="s">
        <v>141</v>
      </c>
      <c r="D65" s="14"/>
      <c r="E65" s="15">
        <f t="shared" si="2"/>
        <v>15</v>
      </c>
    </row>
    <row r="66" spans="1:5" ht="12.75">
      <c r="A66" s="7" t="s">
        <v>8</v>
      </c>
      <c r="B66" s="186" t="s">
        <v>175</v>
      </c>
      <c r="C66" s="14" t="s">
        <v>137</v>
      </c>
      <c r="D66" s="14"/>
      <c r="E66" s="15">
        <f t="shared" si="2"/>
        <v>12</v>
      </c>
    </row>
    <row r="67" spans="1:5" ht="12.75">
      <c r="A67" s="7" t="s">
        <v>9</v>
      </c>
      <c r="B67" s="186"/>
      <c r="C67" s="14"/>
      <c r="D67" s="14"/>
      <c r="E67" s="15">
        <f t="shared" si="2"/>
        <v>2018</v>
      </c>
    </row>
    <row r="68" spans="1:5" ht="12.75">
      <c r="A68" s="6"/>
      <c r="B68" s="6"/>
      <c r="C68" s="7"/>
      <c r="D68" s="6"/>
      <c r="E68" s="10"/>
    </row>
    <row r="69" spans="1:5" ht="15.75">
      <c r="A69" s="6"/>
      <c r="B69" s="16" t="s">
        <v>14</v>
      </c>
      <c r="C69" s="17">
        <f>SUM(E58:E66)</f>
        <v>131</v>
      </c>
      <c r="D69" s="6"/>
      <c r="E69" s="10"/>
    </row>
    <row r="70" spans="1:5" ht="15.75">
      <c r="A70" s="6"/>
      <c r="B70" s="16" t="s">
        <v>15</v>
      </c>
      <c r="C70" s="18">
        <v>1000</v>
      </c>
      <c r="D70" s="6" t="s">
        <v>44</v>
      </c>
      <c r="E70" s="10"/>
    </row>
    <row r="71" spans="1:5" ht="15.75">
      <c r="A71" s="6"/>
      <c r="B71" s="16" t="s">
        <v>16</v>
      </c>
      <c r="C71" s="18" t="str">
        <f>IF(C69&lt;=112,"80",IF(C69&lt;=121,"77",IF(C69&lt;=130,"74",IF(C69&lt;=139,"71",IF(C69&lt;=144,"68")))))</f>
        <v>71</v>
      </c>
      <c r="D71" s="6" t="s">
        <v>45</v>
      </c>
      <c r="E71" s="10"/>
    </row>
    <row r="72" ht="12.75">
      <c r="C72" s="1"/>
    </row>
    <row r="73" spans="1:6" ht="12.75">
      <c r="A73" s="22" t="s">
        <v>92</v>
      </c>
      <c r="B73" s="23"/>
      <c r="C73" s="37" t="s">
        <v>49</v>
      </c>
      <c r="D73" s="24"/>
      <c r="E73" s="25"/>
      <c r="F73" s="2"/>
    </row>
    <row r="74" spans="1:5" ht="12.75">
      <c r="A74" s="23"/>
      <c r="B74" s="23"/>
      <c r="C74" s="23"/>
      <c r="D74" s="23"/>
      <c r="E74" s="25"/>
    </row>
    <row r="75" spans="1:7" s="5" customFormat="1" ht="12.75">
      <c r="A75" s="26" t="s">
        <v>10</v>
      </c>
      <c r="B75" s="26" t="s">
        <v>11</v>
      </c>
      <c r="C75" s="27" t="s">
        <v>46</v>
      </c>
      <c r="D75" s="26" t="s">
        <v>12</v>
      </c>
      <c r="E75" s="28" t="s">
        <v>13</v>
      </c>
      <c r="G75" s="50"/>
    </row>
    <row r="76" spans="1:5" ht="12.75">
      <c r="A76" s="29" t="s">
        <v>0</v>
      </c>
      <c r="B76" s="186" t="s">
        <v>294</v>
      </c>
      <c r="C76" s="30">
        <v>2006</v>
      </c>
      <c r="D76" s="30"/>
      <c r="E76" s="32">
        <f aca="true" t="shared" si="3" ref="E76:E85">(D$1-C76)</f>
        <v>12</v>
      </c>
    </row>
    <row r="77" spans="1:5" ht="12.75">
      <c r="A77" s="29" t="s">
        <v>1</v>
      </c>
      <c r="B77" s="186" t="s">
        <v>177</v>
      </c>
      <c r="C77" s="30" t="s">
        <v>141</v>
      </c>
      <c r="D77" s="30"/>
      <c r="E77" s="32">
        <f t="shared" si="3"/>
        <v>15</v>
      </c>
    </row>
    <row r="78" spans="1:5" ht="12.75">
      <c r="A78" s="29" t="s">
        <v>2</v>
      </c>
      <c r="B78" s="186" t="s">
        <v>178</v>
      </c>
      <c r="C78" s="30" t="s">
        <v>141</v>
      </c>
      <c r="D78" s="30"/>
      <c r="E78" s="32">
        <f t="shared" si="3"/>
        <v>15</v>
      </c>
    </row>
    <row r="79" spans="1:5" ht="12.75">
      <c r="A79" s="29" t="s">
        <v>3</v>
      </c>
      <c r="B79" s="186" t="s">
        <v>179</v>
      </c>
      <c r="C79" s="30" t="s">
        <v>156</v>
      </c>
      <c r="D79" s="30"/>
      <c r="E79" s="32">
        <f t="shared" si="3"/>
        <v>13</v>
      </c>
    </row>
    <row r="80" spans="1:5" ht="12.75">
      <c r="A80" s="29" t="s">
        <v>4</v>
      </c>
      <c r="B80" s="186" t="s">
        <v>186</v>
      </c>
      <c r="C80" s="30" t="s">
        <v>132</v>
      </c>
      <c r="D80" s="30"/>
      <c r="E80" s="32">
        <f t="shared" si="3"/>
        <v>11</v>
      </c>
    </row>
    <row r="81" spans="1:5" ht="12.75">
      <c r="A81" s="29" t="s">
        <v>5</v>
      </c>
      <c r="B81" s="186" t="s">
        <v>182</v>
      </c>
      <c r="C81" s="30">
        <v>2006</v>
      </c>
      <c r="D81" s="30"/>
      <c r="E81" s="32">
        <f t="shared" si="3"/>
        <v>12</v>
      </c>
    </row>
    <row r="82" spans="1:5" ht="12.75">
      <c r="A82" s="29" t="s">
        <v>6</v>
      </c>
      <c r="B82" s="186" t="s">
        <v>183</v>
      </c>
      <c r="C82" s="30">
        <v>2005</v>
      </c>
      <c r="D82" s="30"/>
      <c r="E82" s="32">
        <f t="shared" si="3"/>
        <v>13</v>
      </c>
    </row>
    <row r="83" spans="1:5" ht="12.75">
      <c r="A83" s="29" t="s">
        <v>7</v>
      </c>
      <c r="B83" s="186" t="s">
        <v>184</v>
      </c>
      <c r="C83" s="30" t="s">
        <v>154</v>
      </c>
      <c r="D83" s="30"/>
      <c r="E83" s="32">
        <f t="shared" si="3"/>
        <v>14</v>
      </c>
    </row>
    <row r="84" spans="1:5" ht="12.75">
      <c r="A84" s="29" t="s">
        <v>8</v>
      </c>
      <c r="B84" s="186" t="s">
        <v>185</v>
      </c>
      <c r="C84" s="30" t="s">
        <v>137</v>
      </c>
      <c r="D84" s="30"/>
      <c r="E84" s="32">
        <f t="shared" si="3"/>
        <v>12</v>
      </c>
    </row>
    <row r="85" spans="1:5" ht="12.75">
      <c r="A85" s="29" t="s">
        <v>9</v>
      </c>
      <c r="B85" s="51" t="s">
        <v>180</v>
      </c>
      <c r="C85" s="30" t="s">
        <v>181</v>
      </c>
      <c r="D85" s="30"/>
      <c r="E85" s="32">
        <f>(D$1-C80)</f>
        <v>11</v>
      </c>
    </row>
    <row r="86" spans="1:5" ht="12.75">
      <c r="A86" s="23"/>
      <c r="B86" s="23"/>
      <c r="C86" s="29"/>
      <c r="D86" s="23"/>
      <c r="E86" s="25"/>
    </row>
    <row r="87" spans="1:5" ht="15.75">
      <c r="A87" s="23"/>
      <c r="B87" s="33" t="s">
        <v>14</v>
      </c>
      <c r="C87" s="34">
        <f>SUM(E76:E84)</f>
        <v>117</v>
      </c>
      <c r="D87" s="23"/>
      <c r="E87" s="25"/>
    </row>
    <row r="88" spans="1:5" ht="15.75">
      <c r="A88" s="23"/>
      <c r="B88" s="33" t="s">
        <v>15</v>
      </c>
      <c r="C88" s="35">
        <v>1000</v>
      </c>
      <c r="D88" s="23" t="s">
        <v>44</v>
      </c>
      <c r="E88" s="25"/>
    </row>
    <row r="89" spans="1:5" ht="15.75">
      <c r="A89" s="23"/>
      <c r="B89" s="33" t="s">
        <v>16</v>
      </c>
      <c r="C89" s="35" t="str">
        <f>IF(C87&lt;=112,"80",IF(C87&lt;=121,"77",IF(C87&lt;=130,"74",IF(C87&lt;=139,"71",IF(C87&lt;=144,"68")))))</f>
        <v>77</v>
      </c>
      <c r="D89" s="23" t="s">
        <v>45</v>
      </c>
      <c r="E89" s="25"/>
    </row>
    <row r="90" ht="12.75">
      <c r="C90" s="1"/>
    </row>
    <row r="91" spans="1:6" ht="12.75">
      <c r="A91" s="22" t="s">
        <v>90</v>
      </c>
      <c r="B91" s="23"/>
      <c r="C91" s="37" t="s">
        <v>48</v>
      </c>
      <c r="D91" s="24"/>
      <c r="E91" s="25"/>
      <c r="F91" s="2"/>
    </row>
    <row r="92" spans="1:5" ht="12.75">
      <c r="A92" s="23"/>
      <c r="B92" s="23"/>
      <c r="C92" s="23"/>
      <c r="D92" s="23"/>
      <c r="E92" s="25"/>
    </row>
    <row r="93" spans="1:5" s="5" customFormat="1" ht="12">
      <c r="A93" s="26" t="s">
        <v>10</v>
      </c>
      <c r="B93" s="26" t="s">
        <v>11</v>
      </c>
      <c r="C93" s="27" t="s">
        <v>46</v>
      </c>
      <c r="D93" s="26" t="s">
        <v>12</v>
      </c>
      <c r="E93" s="28" t="s">
        <v>13</v>
      </c>
    </row>
    <row r="94" spans="1:5" ht="12.75">
      <c r="A94" s="29" t="s">
        <v>0</v>
      </c>
      <c r="B94" s="51" t="s">
        <v>187</v>
      </c>
      <c r="C94" s="185">
        <v>2006</v>
      </c>
      <c r="D94" s="30"/>
      <c r="E94" s="32">
        <f aca="true" t="shared" si="4" ref="E94:E103">(D$1-C94)</f>
        <v>12</v>
      </c>
    </row>
    <row r="95" spans="1:5" ht="12.75">
      <c r="A95" s="29" t="s">
        <v>1</v>
      </c>
      <c r="B95" s="51" t="s">
        <v>188</v>
      </c>
      <c r="C95" s="30" t="s">
        <v>156</v>
      </c>
      <c r="D95" s="30"/>
      <c r="E95" s="32">
        <f t="shared" si="4"/>
        <v>13</v>
      </c>
    </row>
    <row r="96" spans="1:5" ht="12.75">
      <c r="A96" s="29" t="s">
        <v>2</v>
      </c>
      <c r="B96" s="51" t="s">
        <v>189</v>
      </c>
      <c r="C96" s="30" t="s">
        <v>137</v>
      </c>
      <c r="D96" s="30"/>
      <c r="E96" s="32">
        <f t="shared" si="4"/>
        <v>12</v>
      </c>
    </row>
    <row r="97" spans="1:5" ht="12.75">
      <c r="A97" s="29" t="s">
        <v>3</v>
      </c>
      <c r="B97" s="51" t="s">
        <v>190</v>
      </c>
      <c r="C97" s="30" t="s">
        <v>132</v>
      </c>
      <c r="D97" s="30"/>
      <c r="E97" s="32">
        <f t="shared" si="4"/>
        <v>11</v>
      </c>
    </row>
    <row r="98" spans="1:5" ht="12.75">
      <c r="A98" s="29" t="s">
        <v>4</v>
      </c>
      <c r="B98" s="51" t="s">
        <v>191</v>
      </c>
      <c r="C98" s="30" t="s">
        <v>154</v>
      </c>
      <c r="D98" s="30"/>
      <c r="E98" s="32">
        <f t="shared" si="4"/>
        <v>14</v>
      </c>
    </row>
    <row r="99" spans="1:5" ht="12.75">
      <c r="A99" s="29" t="s">
        <v>5</v>
      </c>
      <c r="B99" s="51" t="s">
        <v>192</v>
      </c>
      <c r="C99" s="30" t="s">
        <v>141</v>
      </c>
      <c r="D99" s="30"/>
      <c r="E99" s="32">
        <f t="shared" si="4"/>
        <v>15</v>
      </c>
    </row>
    <row r="100" spans="1:5" ht="12.75">
      <c r="A100" s="29" t="s">
        <v>6</v>
      </c>
      <c r="B100" s="51" t="s">
        <v>193</v>
      </c>
      <c r="C100" s="30" t="s">
        <v>148</v>
      </c>
      <c r="D100" s="30"/>
      <c r="E100" s="32">
        <f t="shared" si="4"/>
        <v>16</v>
      </c>
    </row>
    <row r="101" spans="1:5" ht="12.75">
      <c r="A101" s="29" t="s">
        <v>7</v>
      </c>
      <c r="B101" s="51" t="s">
        <v>194</v>
      </c>
      <c r="C101" s="30" t="s">
        <v>141</v>
      </c>
      <c r="D101" s="30"/>
      <c r="E101" s="32">
        <f t="shared" si="4"/>
        <v>15</v>
      </c>
    </row>
    <row r="102" spans="1:5" ht="12.75">
      <c r="A102" s="29" t="s">
        <v>8</v>
      </c>
      <c r="B102" s="51" t="s">
        <v>195</v>
      </c>
      <c r="C102" s="30" t="s">
        <v>156</v>
      </c>
      <c r="D102" s="30"/>
      <c r="E102" s="32">
        <f t="shared" si="4"/>
        <v>13</v>
      </c>
    </row>
    <row r="103" spans="1:5" ht="12.75">
      <c r="A103" s="29" t="s">
        <v>9</v>
      </c>
      <c r="B103" s="51" t="s">
        <v>293</v>
      </c>
      <c r="C103" s="30">
        <v>2009</v>
      </c>
      <c r="D103" s="30"/>
      <c r="E103" s="32">
        <f t="shared" si="4"/>
        <v>9</v>
      </c>
    </row>
    <row r="104" spans="1:5" ht="12.75">
      <c r="A104" s="23"/>
      <c r="B104" s="23"/>
      <c r="C104" s="29"/>
      <c r="D104" s="23"/>
      <c r="E104" s="25"/>
    </row>
    <row r="105" spans="1:5" ht="15.75">
      <c r="A105" s="23"/>
      <c r="B105" s="33" t="s">
        <v>14</v>
      </c>
      <c r="C105" s="34">
        <f>SUM(E94:E102)</f>
        <v>121</v>
      </c>
      <c r="D105" s="23"/>
      <c r="E105" s="25"/>
    </row>
    <row r="106" spans="1:5" ht="15.75">
      <c r="A106" s="23"/>
      <c r="B106" s="33" t="s">
        <v>15</v>
      </c>
      <c r="C106" s="35">
        <v>1000</v>
      </c>
      <c r="D106" s="23" t="s">
        <v>44</v>
      </c>
      <c r="E106" s="25"/>
    </row>
    <row r="107" spans="1:5" ht="15.75">
      <c r="A107" s="23"/>
      <c r="B107" s="33" t="s">
        <v>16</v>
      </c>
      <c r="C107" s="35" t="str">
        <f>IF(C105&lt;=112,"80",IF(C105&lt;=121,"77",IF(C105&lt;=130,"74",IF(C105&lt;=139,"71",IF(C105&lt;=144,"68")))))</f>
        <v>77</v>
      </c>
      <c r="D107" s="23" t="s">
        <v>45</v>
      </c>
      <c r="E107" s="25"/>
    </row>
    <row r="108" ht="12.75">
      <c r="C108" s="1"/>
    </row>
    <row r="109" spans="1:6" ht="12.75">
      <c r="A109" s="66" t="s">
        <v>93</v>
      </c>
      <c r="B109" s="23"/>
      <c r="C109" s="37" t="s">
        <v>49</v>
      </c>
      <c r="D109" s="24"/>
      <c r="E109" s="25"/>
      <c r="F109" s="2"/>
    </row>
    <row r="110" spans="1:5" ht="12.75">
      <c r="A110" s="23"/>
      <c r="B110" s="23"/>
      <c r="C110" s="23"/>
      <c r="D110" s="23"/>
      <c r="E110" s="25"/>
    </row>
    <row r="111" spans="1:5" s="5" customFormat="1" ht="12">
      <c r="A111" s="26" t="s">
        <v>10</v>
      </c>
      <c r="B111" s="26" t="s">
        <v>11</v>
      </c>
      <c r="C111" s="27" t="s">
        <v>46</v>
      </c>
      <c r="D111" s="26" t="s">
        <v>12</v>
      </c>
      <c r="E111" s="28" t="s">
        <v>13</v>
      </c>
    </row>
    <row r="112" spans="1:5" ht="12.75" customHeight="1">
      <c r="A112" s="29" t="s">
        <v>0</v>
      </c>
      <c r="B112" s="186" t="s">
        <v>196</v>
      </c>
      <c r="C112" s="30" t="s">
        <v>137</v>
      </c>
      <c r="D112" s="30"/>
      <c r="E112" s="32">
        <f aca="true" t="shared" si="5" ref="E112:E121">(D$1-C112)</f>
        <v>12</v>
      </c>
    </row>
    <row r="113" spans="1:5" ht="12.75" customHeight="1">
      <c r="A113" s="29" t="s">
        <v>1</v>
      </c>
      <c r="B113" s="186" t="s">
        <v>197</v>
      </c>
      <c r="C113" s="30" t="s">
        <v>132</v>
      </c>
      <c r="D113" s="30"/>
      <c r="E113" s="32">
        <f t="shared" si="5"/>
        <v>11</v>
      </c>
    </row>
    <row r="114" spans="1:5" ht="12.75" customHeight="1">
      <c r="A114" s="29" t="s">
        <v>2</v>
      </c>
      <c r="B114" s="186" t="s">
        <v>198</v>
      </c>
      <c r="C114" s="30" t="s">
        <v>137</v>
      </c>
      <c r="D114" s="30"/>
      <c r="E114" s="32">
        <f t="shared" si="5"/>
        <v>12</v>
      </c>
    </row>
    <row r="115" spans="1:5" ht="12.75" customHeight="1">
      <c r="A115" s="29" t="s">
        <v>3</v>
      </c>
      <c r="B115" s="186" t="s">
        <v>199</v>
      </c>
      <c r="C115" s="30" t="s">
        <v>137</v>
      </c>
      <c r="D115" s="30"/>
      <c r="E115" s="32">
        <f t="shared" si="5"/>
        <v>12</v>
      </c>
    </row>
    <row r="116" spans="1:5" ht="12.75" customHeight="1">
      <c r="A116" s="29" t="s">
        <v>4</v>
      </c>
      <c r="B116" s="186" t="s">
        <v>200</v>
      </c>
      <c r="C116" s="30" t="s">
        <v>141</v>
      </c>
      <c r="D116" s="30"/>
      <c r="E116" s="32">
        <f t="shared" si="5"/>
        <v>15</v>
      </c>
    </row>
    <row r="117" spans="1:5" ht="12.75" customHeight="1">
      <c r="A117" s="29" t="s">
        <v>5</v>
      </c>
      <c r="B117" s="186" t="s">
        <v>295</v>
      </c>
      <c r="C117" s="30" t="s">
        <v>141</v>
      </c>
      <c r="D117" s="30"/>
      <c r="E117" s="32">
        <f t="shared" si="5"/>
        <v>15</v>
      </c>
    </row>
    <row r="118" spans="1:5" ht="12.75" customHeight="1">
      <c r="A118" s="29" t="s">
        <v>6</v>
      </c>
      <c r="B118" s="186" t="s">
        <v>296</v>
      </c>
      <c r="C118" s="30">
        <v>2003</v>
      </c>
      <c r="D118" s="30"/>
      <c r="E118" s="32">
        <f t="shared" si="5"/>
        <v>15</v>
      </c>
    </row>
    <row r="119" spans="1:5" ht="12.75" customHeight="1">
      <c r="A119" s="29" t="s">
        <v>7</v>
      </c>
      <c r="B119" s="186" t="s">
        <v>297</v>
      </c>
      <c r="C119" s="30" t="s">
        <v>132</v>
      </c>
      <c r="D119" s="30"/>
      <c r="E119" s="32">
        <f t="shared" si="5"/>
        <v>11</v>
      </c>
    </row>
    <row r="120" spans="1:5" ht="12.75" customHeight="1">
      <c r="A120" s="29" t="s">
        <v>8</v>
      </c>
      <c r="B120" s="186" t="s">
        <v>201</v>
      </c>
      <c r="C120" s="30" t="s">
        <v>137</v>
      </c>
      <c r="D120" s="30"/>
      <c r="E120" s="32">
        <f t="shared" si="5"/>
        <v>12</v>
      </c>
    </row>
    <row r="121" spans="1:5" ht="12.75" customHeight="1">
      <c r="A121" s="29" t="s">
        <v>9</v>
      </c>
      <c r="B121" s="51"/>
      <c r="C121" s="30"/>
      <c r="D121" s="30"/>
      <c r="E121" s="32">
        <f t="shared" si="5"/>
        <v>2018</v>
      </c>
    </row>
    <row r="122" spans="1:5" ht="12.75" customHeight="1">
      <c r="A122" s="23"/>
      <c r="B122" s="51"/>
      <c r="C122" s="29"/>
      <c r="D122" s="23"/>
      <c r="E122" s="25"/>
    </row>
    <row r="123" spans="1:5" ht="15.75">
      <c r="A123" s="23"/>
      <c r="B123" s="33" t="s">
        <v>14</v>
      </c>
      <c r="C123" s="34">
        <f>SUM(E112:E120)</f>
        <v>115</v>
      </c>
      <c r="D123" s="23"/>
      <c r="E123" s="25"/>
    </row>
    <row r="124" spans="1:5" ht="15.75">
      <c r="A124" s="23"/>
      <c r="B124" s="33" t="s">
        <v>15</v>
      </c>
      <c r="C124" s="35">
        <v>1000</v>
      </c>
      <c r="D124" s="23" t="s">
        <v>44</v>
      </c>
      <c r="E124" s="25"/>
    </row>
    <row r="125" spans="1:5" ht="15.75">
      <c r="A125" s="23"/>
      <c r="B125" s="33" t="s">
        <v>16</v>
      </c>
      <c r="C125" s="35" t="str">
        <f>IF(C123&lt;=112,"80",IF(C123&lt;=121,"77",IF(C123&lt;=130,"74",IF(C123&lt;=139,"71",IF(C123&lt;=144,"68")))))</f>
        <v>77</v>
      </c>
      <c r="D125" s="23" t="s">
        <v>45</v>
      </c>
      <c r="E125" s="25"/>
    </row>
    <row r="126" ht="12.75">
      <c r="C126" s="1"/>
    </row>
    <row r="127" spans="1:6" ht="12.75">
      <c r="A127" s="66" t="s">
        <v>94</v>
      </c>
      <c r="B127" s="23"/>
      <c r="C127" s="37" t="s">
        <v>49</v>
      </c>
      <c r="D127" s="24"/>
      <c r="E127" s="25"/>
      <c r="F127" s="2"/>
    </row>
    <row r="128" spans="1:5" ht="12.75">
      <c r="A128" s="23"/>
      <c r="B128" s="23"/>
      <c r="C128" s="23"/>
      <c r="D128" s="23"/>
      <c r="E128" s="25"/>
    </row>
    <row r="129" spans="1:5" s="5" customFormat="1" ht="12">
      <c r="A129" s="26" t="s">
        <v>10</v>
      </c>
      <c r="B129" s="26" t="s">
        <v>11</v>
      </c>
      <c r="C129" s="27" t="s">
        <v>46</v>
      </c>
      <c r="D129" s="26" t="s">
        <v>12</v>
      </c>
      <c r="E129" s="28" t="s">
        <v>13</v>
      </c>
    </row>
    <row r="130" spans="1:5" ht="12.75" customHeight="1">
      <c r="A130" s="29" t="s">
        <v>0</v>
      </c>
      <c r="B130" s="186" t="s">
        <v>202</v>
      </c>
      <c r="C130" s="30" t="s">
        <v>137</v>
      </c>
      <c r="D130" s="30"/>
      <c r="E130" s="32">
        <f aca="true" t="shared" si="6" ref="E130:E139">(D$1-C130)</f>
        <v>12</v>
      </c>
    </row>
    <row r="131" spans="1:5" ht="12.75" customHeight="1">
      <c r="A131" s="29" t="s">
        <v>1</v>
      </c>
      <c r="B131" s="186" t="s">
        <v>203</v>
      </c>
      <c r="C131" s="30" t="s">
        <v>141</v>
      </c>
      <c r="D131" s="30"/>
      <c r="E131" s="32">
        <f t="shared" si="6"/>
        <v>15</v>
      </c>
    </row>
    <row r="132" spans="1:5" ht="12.75" customHeight="1">
      <c r="A132" s="29" t="s">
        <v>2</v>
      </c>
      <c r="B132" s="186" t="s">
        <v>204</v>
      </c>
      <c r="C132" s="30" t="s">
        <v>148</v>
      </c>
      <c r="D132" s="30"/>
      <c r="E132" s="32">
        <f t="shared" si="6"/>
        <v>16</v>
      </c>
    </row>
    <row r="133" spans="1:5" ht="12.75" customHeight="1">
      <c r="A133" s="29" t="s">
        <v>3</v>
      </c>
      <c r="B133" s="186" t="s">
        <v>205</v>
      </c>
      <c r="C133" s="30" t="s">
        <v>154</v>
      </c>
      <c r="D133" s="30"/>
      <c r="E133" s="32">
        <f t="shared" si="6"/>
        <v>14</v>
      </c>
    </row>
    <row r="134" spans="1:5" ht="12.75" customHeight="1">
      <c r="A134" s="29" t="s">
        <v>4</v>
      </c>
      <c r="B134" s="186" t="s">
        <v>206</v>
      </c>
      <c r="C134" s="30" t="s">
        <v>141</v>
      </c>
      <c r="D134" s="30"/>
      <c r="E134" s="32">
        <f t="shared" si="6"/>
        <v>15</v>
      </c>
    </row>
    <row r="135" spans="1:5" ht="12.75" customHeight="1">
      <c r="A135" s="29" t="s">
        <v>5</v>
      </c>
      <c r="B135" s="186" t="s">
        <v>207</v>
      </c>
      <c r="C135" s="30" t="s">
        <v>156</v>
      </c>
      <c r="D135" s="30"/>
      <c r="E135" s="32">
        <f t="shared" si="6"/>
        <v>13</v>
      </c>
    </row>
    <row r="136" spans="1:5" ht="12.75" customHeight="1">
      <c r="A136" s="29" t="s">
        <v>6</v>
      </c>
      <c r="B136" s="186" t="s">
        <v>208</v>
      </c>
      <c r="C136" s="30" t="s">
        <v>141</v>
      </c>
      <c r="D136" s="30"/>
      <c r="E136" s="32">
        <f t="shared" si="6"/>
        <v>15</v>
      </c>
    </row>
    <row r="137" spans="1:5" ht="12.75" customHeight="1">
      <c r="A137" s="29" t="s">
        <v>7</v>
      </c>
      <c r="B137" s="186" t="s">
        <v>209</v>
      </c>
      <c r="C137" s="30" t="s">
        <v>154</v>
      </c>
      <c r="D137" s="30"/>
      <c r="E137" s="32">
        <f t="shared" si="6"/>
        <v>14</v>
      </c>
    </row>
    <row r="138" spans="1:5" ht="12.75" customHeight="1">
      <c r="A138" s="29" t="s">
        <v>8</v>
      </c>
      <c r="B138" s="186" t="s">
        <v>210</v>
      </c>
      <c r="C138" s="30" t="s">
        <v>137</v>
      </c>
      <c r="D138" s="30"/>
      <c r="E138" s="32">
        <f t="shared" si="6"/>
        <v>12</v>
      </c>
    </row>
    <row r="139" spans="1:5" ht="12.75" customHeight="1">
      <c r="A139" s="29" t="s">
        <v>9</v>
      </c>
      <c r="B139" s="186" t="s">
        <v>211</v>
      </c>
      <c r="C139" s="30" t="s">
        <v>137</v>
      </c>
      <c r="D139" s="30"/>
      <c r="E139" s="32">
        <f t="shared" si="6"/>
        <v>12</v>
      </c>
    </row>
    <row r="140" spans="1:5" ht="12.75" customHeight="1">
      <c r="A140" s="23"/>
      <c r="B140" s="51"/>
      <c r="C140" s="29"/>
      <c r="D140" s="23"/>
      <c r="E140" s="25"/>
    </row>
    <row r="141" spans="1:5" ht="15.75">
      <c r="A141" s="23"/>
      <c r="B141" s="33" t="s">
        <v>14</v>
      </c>
      <c r="C141" s="34">
        <f>SUM(E130:E138)</f>
        <v>126</v>
      </c>
      <c r="D141" s="23"/>
      <c r="E141" s="25"/>
    </row>
    <row r="142" spans="1:5" ht="15.75">
      <c r="A142" s="23"/>
      <c r="B142" s="33" t="s">
        <v>15</v>
      </c>
      <c r="C142" s="35">
        <v>1000</v>
      </c>
      <c r="D142" s="23" t="s">
        <v>44</v>
      </c>
      <c r="E142" s="25"/>
    </row>
    <row r="143" spans="1:5" ht="15.75">
      <c r="A143" s="23"/>
      <c r="B143" s="33" t="s">
        <v>16</v>
      </c>
      <c r="C143" s="35" t="str">
        <f>IF(C141&lt;=112,"80",IF(C141&lt;=121,"77",IF(C141&lt;=130,"74",IF(C141&lt;=139,"71",IF(C141&lt;=144,"68")))))</f>
        <v>74</v>
      </c>
      <c r="D143" s="23" t="s">
        <v>45</v>
      </c>
      <c r="E143" s="25"/>
    </row>
    <row r="144" ht="12.75">
      <c r="C144" s="1"/>
    </row>
    <row r="145" spans="1:6" ht="12.75">
      <c r="A145" s="22" t="s">
        <v>95</v>
      </c>
      <c r="B145" s="23"/>
      <c r="C145" s="37" t="s">
        <v>48</v>
      </c>
      <c r="D145" s="24"/>
      <c r="E145" s="25"/>
      <c r="F145" s="2"/>
    </row>
    <row r="146" spans="1:5" ht="12.75">
      <c r="A146" s="23"/>
      <c r="B146" s="23"/>
      <c r="C146" s="29"/>
      <c r="D146" s="23"/>
      <c r="E146" s="25"/>
    </row>
    <row r="147" spans="1:5" s="5" customFormat="1" ht="12">
      <c r="A147" s="26" t="s">
        <v>10</v>
      </c>
      <c r="B147" s="26" t="s">
        <v>11</v>
      </c>
      <c r="C147" s="27" t="s">
        <v>46</v>
      </c>
      <c r="D147" s="26" t="s">
        <v>12</v>
      </c>
      <c r="E147" s="28" t="s">
        <v>13</v>
      </c>
    </row>
    <row r="148" spans="1:5" ht="12.75" customHeight="1">
      <c r="A148" s="29" t="s">
        <v>0</v>
      </c>
      <c r="B148" s="186" t="s">
        <v>212</v>
      </c>
      <c r="C148" s="30" t="s">
        <v>156</v>
      </c>
      <c r="D148" s="30"/>
      <c r="E148" s="32">
        <f aca="true" t="shared" si="7" ref="E148:E157">(D$1-C148)</f>
        <v>13</v>
      </c>
    </row>
    <row r="149" spans="1:5" ht="12.75" customHeight="1">
      <c r="A149" s="29" t="s">
        <v>1</v>
      </c>
      <c r="B149" s="186" t="s">
        <v>220</v>
      </c>
      <c r="C149" s="30" t="s">
        <v>156</v>
      </c>
      <c r="D149" s="30"/>
      <c r="E149" s="32">
        <f t="shared" si="7"/>
        <v>13</v>
      </c>
    </row>
    <row r="150" spans="1:5" ht="12.75" customHeight="1">
      <c r="A150" s="29" t="s">
        <v>2</v>
      </c>
      <c r="B150" s="186" t="s">
        <v>213</v>
      </c>
      <c r="C150" s="30" t="s">
        <v>154</v>
      </c>
      <c r="D150" s="30"/>
      <c r="E150" s="32">
        <f t="shared" si="7"/>
        <v>14</v>
      </c>
    </row>
    <row r="151" spans="1:5" ht="12.75" customHeight="1">
      <c r="A151" s="29" t="s">
        <v>3</v>
      </c>
      <c r="B151" s="186" t="s">
        <v>214</v>
      </c>
      <c r="C151" s="30" t="s">
        <v>154</v>
      </c>
      <c r="D151" s="30"/>
      <c r="E151" s="32">
        <f t="shared" si="7"/>
        <v>14</v>
      </c>
    </row>
    <row r="152" spans="1:5" ht="12.75" customHeight="1">
      <c r="A152" s="29" t="s">
        <v>4</v>
      </c>
      <c r="B152" s="186" t="s">
        <v>215</v>
      </c>
      <c r="C152" s="30" t="s">
        <v>156</v>
      </c>
      <c r="D152" s="30"/>
      <c r="E152" s="32">
        <f t="shared" si="7"/>
        <v>13</v>
      </c>
    </row>
    <row r="153" spans="1:5" ht="12.75" customHeight="1">
      <c r="A153" s="29" t="s">
        <v>5</v>
      </c>
      <c r="B153" s="186" t="s">
        <v>216</v>
      </c>
      <c r="C153" s="30" t="s">
        <v>156</v>
      </c>
      <c r="D153" s="30"/>
      <c r="E153" s="32">
        <f t="shared" si="7"/>
        <v>13</v>
      </c>
    </row>
    <row r="154" spans="1:5" ht="12.75" customHeight="1">
      <c r="A154" s="29" t="s">
        <v>6</v>
      </c>
      <c r="B154" s="186" t="s">
        <v>217</v>
      </c>
      <c r="C154" s="30" t="s">
        <v>154</v>
      </c>
      <c r="D154" s="30"/>
      <c r="E154" s="32">
        <f t="shared" si="7"/>
        <v>14</v>
      </c>
    </row>
    <row r="155" spans="1:5" ht="12.75" customHeight="1">
      <c r="A155" s="29" t="s">
        <v>7</v>
      </c>
      <c r="B155" s="186" t="s">
        <v>218</v>
      </c>
      <c r="C155" s="30" t="s">
        <v>154</v>
      </c>
      <c r="D155" s="30"/>
      <c r="E155" s="32">
        <f t="shared" si="7"/>
        <v>14</v>
      </c>
    </row>
    <row r="156" spans="1:5" ht="12.75" customHeight="1">
      <c r="A156" s="29" t="s">
        <v>8</v>
      </c>
      <c r="B156" s="186" t="s">
        <v>219</v>
      </c>
      <c r="C156" s="30" t="s">
        <v>154</v>
      </c>
      <c r="D156" s="30"/>
      <c r="E156" s="32">
        <f t="shared" si="7"/>
        <v>14</v>
      </c>
    </row>
    <row r="157" spans="1:5" ht="12.75" customHeight="1">
      <c r="A157" s="29" t="s">
        <v>9</v>
      </c>
      <c r="C157" s="30" t="s">
        <v>154</v>
      </c>
      <c r="D157" s="30"/>
      <c r="E157" s="32">
        <f t="shared" si="7"/>
        <v>14</v>
      </c>
    </row>
    <row r="158" spans="1:5" ht="12.75" customHeight="1">
      <c r="A158" s="23"/>
      <c r="B158" s="23"/>
      <c r="C158" s="29"/>
      <c r="D158" s="23"/>
      <c r="E158" s="25"/>
    </row>
    <row r="159" spans="1:5" ht="15.75">
      <c r="A159" s="23"/>
      <c r="B159" s="33" t="s">
        <v>14</v>
      </c>
      <c r="C159" s="34">
        <f>SUM(E148:E156)</f>
        <v>122</v>
      </c>
      <c r="D159" s="23"/>
      <c r="E159" s="25"/>
    </row>
    <row r="160" spans="1:5" ht="15.75">
      <c r="A160" s="23"/>
      <c r="B160" s="33" t="s">
        <v>15</v>
      </c>
      <c r="C160" s="35">
        <v>1000</v>
      </c>
      <c r="D160" s="23" t="s">
        <v>44</v>
      </c>
      <c r="E160" s="25"/>
    </row>
    <row r="161" spans="1:5" ht="15.75">
      <c r="A161" s="23"/>
      <c r="B161" s="33" t="s">
        <v>16</v>
      </c>
      <c r="C161" s="35" t="str">
        <f>IF(C159&lt;=112,"80",IF(C159&lt;=121,"77",IF(C159&lt;=130,"74",IF(C159&lt;=139,"71",IF(C159&lt;=144,"68")))))</f>
        <v>74</v>
      </c>
      <c r="D161" s="23" t="s">
        <v>45</v>
      </c>
      <c r="E161" s="25"/>
    </row>
    <row r="162" ht="12.75">
      <c r="C162" s="1"/>
    </row>
    <row r="163" spans="1:5" ht="12.75">
      <c r="A163" s="8" t="s">
        <v>95</v>
      </c>
      <c r="B163" s="6"/>
      <c r="C163" s="36" t="s">
        <v>47</v>
      </c>
      <c r="D163" s="9"/>
      <c r="E163" s="10"/>
    </row>
    <row r="164" spans="1:5" ht="12.75">
      <c r="A164" s="6"/>
      <c r="B164" s="6"/>
      <c r="C164" s="6"/>
      <c r="D164" s="6"/>
      <c r="E164" s="10"/>
    </row>
    <row r="165" spans="1:5" ht="12.75">
      <c r="A165" s="11" t="s">
        <v>10</v>
      </c>
      <c r="B165" s="11" t="s">
        <v>11</v>
      </c>
      <c r="C165" s="12" t="s">
        <v>46</v>
      </c>
      <c r="D165" s="11" t="s">
        <v>12</v>
      </c>
      <c r="E165" s="13" t="s">
        <v>13</v>
      </c>
    </row>
    <row r="166" spans="1:5" ht="12.75">
      <c r="A166" s="7" t="s">
        <v>0</v>
      </c>
      <c r="B166" s="186" t="s">
        <v>221</v>
      </c>
      <c r="C166" s="14">
        <v>2003</v>
      </c>
      <c r="D166" s="14"/>
      <c r="E166" s="15">
        <f aca="true" t="shared" si="8" ref="E166:E175">(D$1-C166)</f>
        <v>15</v>
      </c>
    </row>
    <row r="167" spans="1:5" ht="12.75">
      <c r="A167" s="7" t="s">
        <v>1</v>
      </c>
      <c r="B167" s="186" t="s">
        <v>222</v>
      </c>
      <c r="C167" s="14" t="s">
        <v>141</v>
      </c>
      <c r="D167" s="14"/>
      <c r="E167" s="15">
        <f t="shared" si="8"/>
        <v>15</v>
      </c>
    </row>
    <row r="168" spans="1:5" ht="12.75">
      <c r="A168" s="7" t="s">
        <v>2</v>
      </c>
      <c r="B168" s="186" t="s">
        <v>223</v>
      </c>
      <c r="C168" s="14" t="s">
        <v>156</v>
      </c>
      <c r="D168" s="14"/>
      <c r="E168" s="15">
        <f t="shared" si="8"/>
        <v>13</v>
      </c>
    </row>
    <row r="169" spans="1:5" ht="12.75">
      <c r="A169" s="7" t="s">
        <v>3</v>
      </c>
      <c r="B169" s="186" t="s">
        <v>224</v>
      </c>
      <c r="C169" s="14" t="s">
        <v>156</v>
      </c>
      <c r="D169" s="14"/>
      <c r="E169" s="15">
        <f t="shared" si="8"/>
        <v>13</v>
      </c>
    </row>
    <row r="170" spans="1:5" ht="12.75">
      <c r="A170" s="7" t="s">
        <v>4</v>
      </c>
      <c r="B170" s="186" t="s">
        <v>225</v>
      </c>
      <c r="C170" s="14" t="s">
        <v>156</v>
      </c>
      <c r="D170" s="14"/>
      <c r="E170" s="15">
        <f t="shared" si="8"/>
        <v>13</v>
      </c>
    </row>
    <row r="171" spans="1:5" ht="12.75">
      <c r="A171" s="7" t="s">
        <v>5</v>
      </c>
      <c r="B171" s="186" t="s">
        <v>226</v>
      </c>
      <c r="C171" s="14" t="s">
        <v>154</v>
      </c>
      <c r="D171" s="14"/>
      <c r="E171" s="15">
        <f t="shared" si="8"/>
        <v>14</v>
      </c>
    </row>
    <row r="172" spans="1:5" ht="12.75">
      <c r="A172" s="7" t="s">
        <v>6</v>
      </c>
      <c r="B172" s="186" t="s">
        <v>227</v>
      </c>
      <c r="C172" s="14" t="s">
        <v>141</v>
      </c>
      <c r="D172" s="14"/>
      <c r="E172" s="15">
        <f t="shared" si="8"/>
        <v>15</v>
      </c>
    </row>
    <row r="173" spans="1:5" ht="12.75">
      <c r="A173" s="7" t="s">
        <v>7</v>
      </c>
      <c r="B173" s="186" t="s">
        <v>228</v>
      </c>
      <c r="C173" s="14" t="s">
        <v>154</v>
      </c>
      <c r="D173" s="14"/>
      <c r="E173" s="15">
        <f t="shared" si="8"/>
        <v>14</v>
      </c>
    </row>
    <row r="174" spans="1:5" ht="12.75">
      <c r="A174" s="7" t="s">
        <v>8</v>
      </c>
      <c r="B174" s="186" t="s">
        <v>229</v>
      </c>
      <c r="C174" s="14" t="s">
        <v>154</v>
      </c>
      <c r="D174" s="14"/>
      <c r="E174" s="15">
        <f t="shared" si="8"/>
        <v>14</v>
      </c>
    </row>
    <row r="175" spans="1:5" ht="12.75">
      <c r="A175" s="7" t="s">
        <v>9</v>
      </c>
      <c r="B175" s="53" t="s">
        <v>230</v>
      </c>
      <c r="C175" s="14" t="s">
        <v>154</v>
      </c>
      <c r="D175" s="14"/>
      <c r="E175" s="15">
        <f t="shared" si="8"/>
        <v>14</v>
      </c>
    </row>
    <row r="176" spans="1:5" ht="12.75">
      <c r="A176" s="6"/>
      <c r="B176" s="6"/>
      <c r="C176" s="7"/>
      <c r="D176" s="6"/>
      <c r="E176" s="10"/>
    </row>
    <row r="177" spans="1:5" ht="15.75">
      <c r="A177" s="6"/>
      <c r="B177" s="16" t="s">
        <v>14</v>
      </c>
      <c r="C177" s="17">
        <f>SUM(E166:E174)</f>
        <v>126</v>
      </c>
      <c r="D177" s="6"/>
      <c r="E177" s="10"/>
    </row>
    <row r="178" spans="1:5" ht="15.75">
      <c r="A178" s="6"/>
      <c r="B178" s="16" t="s">
        <v>15</v>
      </c>
      <c r="C178" s="18">
        <v>1000</v>
      </c>
      <c r="D178" s="6" t="s">
        <v>44</v>
      </c>
      <c r="E178" s="10"/>
    </row>
    <row r="179" spans="1:5" ht="15.75">
      <c r="A179" s="6"/>
      <c r="B179" s="16" t="s">
        <v>16</v>
      </c>
      <c r="C179" s="18" t="str">
        <f>IF(C177&lt;=112,"80",IF(C177&lt;=121,"77",IF(C177&lt;=130,"74",IF(C177&lt;=139,"71",IF(C177&lt;=144,"68")))))</f>
        <v>74</v>
      </c>
      <c r="D179" s="6" t="s">
        <v>45</v>
      </c>
      <c r="E179" s="10"/>
    </row>
    <row r="180" ht="12.75">
      <c r="C180" s="1"/>
    </row>
    <row r="181" spans="1:6" ht="12.75">
      <c r="A181" s="8" t="s">
        <v>96</v>
      </c>
      <c r="B181" s="6"/>
      <c r="C181" s="36" t="s">
        <v>47</v>
      </c>
      <c r="D181" s="9"/>
      <c r="E181" s="10"/>
      <c r="F181" s="2"/>
    </row>
    <row r="182" spans="1:5" ht="12.75">
      <c r="A182" s="6"/>
      <c r="B182" s="6"/>
      <c r="C182" s="6"/>
      <c r="D182" s="6"/>
      <c r="E182" s="10"/>
    </row>
    <row r="183" spans="1:5" s="5" customFormat="1" ht="12">
      <c r="A183" s="11" t="s">
        <v>10</v>
      </c>
      <c r="B183" s="11" t="s">
        <v>11</v>
      </c>
      <c r="C183" s="12" t="s">
        <v>46</v>
      </c>
      <c r="D183" s="11" t="s">
        <v>12</v>
      </c>
      <c r="E183" s="13" t="s">
        <v>13</v>
      </c>
    </row>
    <row r="184" spans="1:5" ht="12.75">
      <c r="A184" s="7" t="s">
        <v>0</v>
      </c>
      <c r="B184" s="186" t="s">
        <v>231</v>
      </c>
      <c r="C184" s="14" t="s">
        <v>141</v>
      </c>
      <c r="D184" s="14"/>
      <c r="E184" s="15">
        <f aca="true" t="shared" si="9" ref="E184:E193">(D$1-C184)</f>
        <v>15</v>
      </c>
    </row>
    <row r="185" spans="1:5" ht="12.75">
      <c r="A185" s="7" t="s">
        <v>1</v>
      </c>
      <c r="B185" s="186" t="s">
        <v>232</v>
      </c>
      <c r="C185" s="14" t="s">
        <v>154</v>
      </c>
      <c r="D185" s="14"/>
      <c r="E185" s="15">
        <f t="shared" si="9"/>
        <v>14</v>
      </c>
    </row>
    <row r="186" spans="1:5" ht="12.75">
      <c r="A186" s="7" t="s">
        <v>2</v>
      </c>
      <c r="B186" s="186" t="s">
        <v>233</v>
      </c>
      <c r="C186" s="14" t="s">
        <v>132</v>
      </c>
      <c r="D186" s="14"/>
      <c r="E186" s="15">
        <f t="shared" si="9"/>
        <v>11</v>
      </c>
    </row>
    <row r="187" spans="1:5" ht="12.75">
      <c r="A187" s="7" t="s">
        <v>3</v>
      </c>
      <c r="B187" s="186" t="s">
        <v>234</v>
      </c>
      <c r="C187" s="14" t="s">
        <v>137</v>
      </c>
      <c r="D187" s="14"/>
      <c r="E187" s="15">
        <f t="shared" si="9"/>
        <v>12</v>
      </c>
    </row>
    <row r="188" spans="1:5" ht="12.75">
      <c r="A188" s="7" t="s">
        <v>4</v>
      </c>
      <c r="B188" s="186" t="s">
        <v>235</v>
      </c>
      <c r="C188" s="14" t="s">
        <v>156</v>
      </c>
      <c r="D188" s="14"/>
      <c r="E188" s="15">
        <f t="shared" si="9"/>
        <v>13</v>
      </c>
    </row>
    <row r="189" spans="1:5" ht="12.75">
      <c r="A189" s="7" t="s">
        <v>5</v>
      </c>
      <c r="B189" s="186" t="s">
        <v>236</v>
      </c>
      <c r="C189" s="14" t="s">
        <v>154</v>
      </c>
      <c r="D189" s="14"/>
      <c r="E189" s="15">
        <f t="shared" si="9"/>
        <v>14</v>
      </c>
    </row>
    <row r="190" spans="1:5" ht="12.75">
      <c r="A190" s="7" t="s">
        <v>6</v>
      </c>
      <c r="B190" s="186" t="s">
        <v>239</v>
      </c>
      <c r="C190" s="14" t="s">
        <v>154</v>
      </c>
      <c r="D190" s="14"/>
      <c r="E190" s="15">
        <f t="shared" si="9"/>
        <v>14</v>
      </c>
    </row>
    <row r="191" spans="1:5" ht="12.75">
      <c r="A191" s="7" t="s">
        <v>7</v>
      </c>
      <c r="B191" s="186" t="s">
        <v>237</v>
      </c>
      <c r="C191" s="14" t="s">
        <v>146</v>
      </c>
      <c r="D191" s="14"/>
      <c r="E191" s="15">
        <f t="shared" si="9"/>
        <v>10</v>
      </c>
    </row>
    <row r="192" spans="1:5" ht="12.75">
      <c r="A192" s="7" t="s">
        <v>8</v>
      </c>
      <c r="B192" s="186" t="s">
        <v>238</v>
      </c>
      <c r="C192" s="14" t="s">
        <v>148</v>
      </c>
      <c r="D192" s="14"/>
      <c r="E192" s="15">
        <f t="shared" si="9"/>
        <v>16</v>
      </c>
    </row>
    <row r="193" spans="1:5" ht="12.75">
      <c r="A193" s="7" t="s">
        <v>9</v>
      </c>
      <c r="B193" s="6"/>
      <c r="C193" s="14"/>
      <c r="D193" s="14"/>
      <c r="E193" s="15">
        <f t="shared" si="9"/>
        <v>2018</v>
      </c>
    </row>
    <row r="194" spans="1:5" ht="12.75">
      <c r="A194" s="6"/>
      <c r="B194" s="6"/>
      <c r="C194" s="7"/>
      <c r="D194" s="6"/>
      <c r="E194" s="10"/>
    </row>
    <row r="195" spans="1:5" ht="15.75">
      <c r="A195" s="6"/>
      <c r="B195" s="16" t="s">
        <v>14</v>
      </c>
      <c r="C195" s="17">
        <f>SUM(E184:E192)</f>
        <v>119</v>
      </c>
      <c r="D195" s="6"/>
      <c r="E195" s="10"/>
    </row>
    <row r="196" spans="1:5" ht="15.75">
      <c r="A196" s="6"/>
      <c r="B196" s="16" t="s">
        <v>15</v>
      </c>
      <c r="C196" s="18">
        <v>1000</v>
      </c>
      <c r="D196" s="6" t="s">
        <v>44</v>
      </c>
      <c r="E196" s="10"/>
    </row>
    <row r="197" spans="1:5" ht="15.75">
      <c r="A197" s="6"/>
      <c r="B197" s="16" t="s">
        <v>16</v>
      </c>
      <c r="C197" s="18" t="str">
        <f>IF(C195&lt;=112,"80",IF(C195&lt;=121,"77",IF(C195&lt;=130,"74",IF(C195&lt;=139,"71",IF(C195&lt;=144,"68")))))</f>
        <v>77</v>
      </c>
      <c r="D197" s="6" t="s">
        <v>45</v>
      </c>
      <c r="E197" s="10"/>
    </row>
    <row r="198" ht="12.75">
      <c r="C198" s="1"/>
    </row>
    <row r="199" spans="1:6" ht="12.75">
      <c r="A199" s="22" t="s">
        <v>97</v>
      </c>
      <c r="B199" s="23"/>
      <c r="C199" s="37" t="s">
        <v>48</v>
      </c>
      <c r="D199" s="24"/>
      <c r="E199" s="25"/>
      <c r="F199" s="2"/>
    </row>
    <row r="200" spans="1:5" ht="12.75">
      <c r="A200" s="23"/>
      <c r="B200" s="23"/>
      <c r="C200" s="23"/>
      <c r="D200" s="23"/>
      <c r="E200" s="25"/>
    </row>
    <row r="201" spans="1:5" s="5" customFormat="1" ht="12">
      <c r="A201" s="26" t="s">
        <v>10</v>
      </c>
      <c r="B201" s="26" t="s">
        <v>11</v>
      </c>
      <c r="C201" s="27" t="s">
        <v>46</v>
      </c>
      <c r="D201" s="26" t="s">
        <v>12</v>
      </c>
      <c r="E201" s="28" t="s">
        <v>13</v>
      </c>
    </row>
    <row r="202" spans="1:5" ht="12.75">
      <c r="A202" s="29" t="s">
        <v>0</v>
      </c>
      <c r="B202" s="186" t="s">
        <v>240</v>
      </c>
      <c r="C202" s="30" t="s">
        <v>141</v>
      </c>
      <c r="D202" s="30"/>
      <c r="E202" s="32">
        <f aca="true" t="shared" si="10" ref="E202:E211">(D$1-C202)</f>
        <v>15</v>
      </c>
    </row>
    <row r="203" spans="1:5" ht="12.75">
      <c r="A203" s="29" t="s">
        <v>1</v>
      </c>
      <c r="B203" s="186" t="s">
        <v>241</v>
      </c>
      <c r="C203" s="30" t="s">
        <v>137</v>
      </c>
      <c r="D203" s="30"/>
      <c r="E203" s="32">
        <f t="shared" si="10"/>
        <v>12</v>
      </c>
    </row>
    <row r="204" spans="1:5" ht="12.75">
      <c r="A204" s="29" t="s">
        <v>2</v>
      </c>
      <c r="B204" s="186" t="s">
        <v>242</v>
      </c>
      <c r="C204" s="30" t="s">
        <v>141</v>
      </c>
      <c r="D204" s="30"/>
      <c r="E204" s="32">
        <f t="shared" si="10"/>
        <v>15</v>
      </c>
    </row>
    <row r="205" spans="1:5" ht="12.75">
      <c r="A205" s="29" t="s">
        <v>3</v>
      </c>
      <c r="B205" s="186" t="s">
        <v>243</v>
      </c>
      <c r="C205" s="30" t="s">
        <v>132</v>
      </c>
      <c r="D205" s="30"/>
      <c r="E205" s="32">
        <f t="shared" si="10"/>
        <v>11</v>
      </c>
    </row>
    <row r="206" spans="1:5" ht="12.75">
      <c r="A206" s="29" t="s">
        <v>4</v>
      </c>
      <c r="B206" s="186" t="s">
        <v>244</v>
      </c>
      <c r="C206" s="30" t="s">
        <v>148</v>
      </c>
      <c r="D206" s="30"/>
      <c r="E206" s="32">
        <f t="shared" si="10"/>
        <v>16</v>
      </c>
    </row>
    <row r="207" spans="1:5" ht="12.75">
      <c r="A207" s="29" t="s">
        <v>5</v>
      </c>
      <c r="B207" s="186" t="s">
        <v>245</v>
      </c>
      <c r="C207" s="30" t="s">
        <v>148</v>
      </c>
      <c r="D207" s="30"/>
      <c r="E207" s="32">
        <f t="shared" si="10"/>
        <v>16</v>
      </c>
    </row>
    <row r="208" spans="1:5" ht="12.75">
      <c r="A208" s="29" t="s">
        <v>6</v>
      </c>
      <c r="B208" s="186" t="s">
        <v>246</v>
      </c>
      <c r="C208" s="30" t="s">
        <v>148</v>
      </c>
      <c r="D208" s="30"/>
      <c r="E208" s="32">
        <f t="shared" si="10"/>
        <v>16</v>
      </c>
    </row>
    <row r="209" spans="1:5" ht="12.75">
      <c r="A209" s="29" t="s">
        <v>7</v>
      </c>
      <c r="B209" s="186" t="s">
        <v>247</v>
      </c>
      <c r="C209" s="30" t="s">
        <v>141</v>
      </c>
      <c r="D209" s="30"/>
      <c r="E209" s="32">
        <f t="shared" si="10"/>
        <v>15</v>
      </c>
    </row>
    <row r="210" spans="1:5" ht="12.75">
      <c r="A210" s="29" t="s">
        <v>8</v>
      </c>
      <c r="B210" s="186" t="s">
        <v>248</v>
      </c>
      <c r="C210" s="30" t="s">
        <v>148</v>
      </c>
      <c r="D210" s="30"/>
      <c r="E210" s="32">
        <f t="shared" si="10"/>
        <v>16</v>
      </c>
    </row>
    <row r="211" spans="1:5" ht="12.75">
      <c r="A211" s="29" t="s">
        <v>9</v>
      </c>
      <c r="B211" s="51"/>
      <c r="C211" s="30"/>
      <c r="D211" s="30"/>
      <c r="E211" s="32">
        <f t="shared" si="10"/>
        <v>2018</v>
      </c>
    </row>
    <row r="212" spans="1:5" ht="12.75">
      <c r="A212" s="23"/>
      <c r="B212" s="51"/>
      <c r="C212" s="29"/>
      <c r="D212" s="23"/>
      <c r="E212" s="25"/>
    </row>
    <row r="213" spans="1:5" ht="15.75">
      <c r="A213" s="23"/>
      <c r="B213" s="33" t="s">
        <v>14</v>
      </c>
      <c r="C213" s="34">
        <f>SUM(E202:E210)</f>
        <v>132</v>
      </c>
      <c r="D213" s="23"/>
      <c r="E213" s="25"/>
    </row>
    <row r="214" spans="1:5" ht="15.75">
      <c r="A214" s="23"/>
      <c r="B214" s="33" t="s">
        <v>15</v>
      </c>
      <c r="C214" s="35">
        <v>1000</v>
      </c>
      <c r="D214" s="23" t="s">
        <v>44</v>
      </c>
      <c r="E214" s="25"/>
    </row>
    <row r="215" spans="1:5" ht="15.75">
      <c r="A215" s="23"/>
      <c r="B215" s="33" t="s">
        <v>16</v>
      </c>
      <c r="C215" s="35" t="str">
        <f>IF(C213&lt;=112,"80",IF(C213&lt;=121,"77",IF(C213&lt;=130,"74",IF(C213&lt;=139,"71",IF(C213&lt;=144,"68")))))</f>
        <v>71</v>
      </c>
      <c r="D215" s="23" t="s">
        <v>45</v>
      </c>
      <c r="E215" s="25"/>
    </row>
    <row r="216" ht="12.75">
      <c r="C216" s="1"/>
    </row>
    <row r="217" spans="1:6" ht="12.75">
      <c r="A217" s="22" t="s">
        <v>98</v>
      </c>
      <c r="B217" s="23"/>
      <c r="C217" s="37" t="s">
        <v>49</v>
      </c>
      <c r="D217" s="24"/>
      <c r="E217" s="25"/>
      <c r="F217" s="2"/>
    </row>
    <row r="218" spans="1:5" ht="12.75">
      <c r="A218" s="23"/>
      <c r="B218" s="23"/>
      <c r="C218" s="23"/>
      <c r="D218" s="23"/>
      <c r="E218" s="25"/>
    </row>
    <row r="219" spans="1:5" s="5" customFormat="1" ht="12">
      <c r="A219" s="26" t="s">
        <v>10</v>
      </c>
      <c r="B219" s="26" t="s">
        <v>11</v>
      </c>
      <c r="C219" s="27" t="s">
        <v>46</v>
      </c>
      <c r="D219" s="26" t="s">
        <v>12</v>
      </c>
      <c r="E219" s="28" t="s">
        <v>13</v>
      </c>
    </row>
    <row r="220" spans="1:5" ht="12.75">
      <c r="A220" s="29" t="s">
        <v>0</v>
      </c>
      <c r="B220" s="186" t="s">
        <v>249</v>
      </c>
      <c r="C220" s="30" t="s">
        <v>154</v>
      </c>
      <c r="D220" s="30"/>
      <c r="E220" s="32">
        <f aca="true" t="shared" si="11" ref="E220:E229">(D$1-C220)</f>
        <v>14</v>
      </c>
    </row>
    <row r="221" spans="1:5" ht="12.75">
      <c r="A221" s="29" t="s">
        <v>1</v>
      </c>
      <c r="B221" s="186" t="s">
        <v>250</v>
      </c>
      <c r="C221" s="30" t="s">
        <v>141</v>
      </c>
      <c r="D221" s="30"/>
      <c r="E221" s="32">
        <f t="shared" si="11"/>
        <v>15</v>
      </c>
    </row>
    <row r="222" spans="1:5" ht="12.75">
      <c r="A222" s="29" t="s">
        <v>2</v>
      </c>
      <c r="B222" s="186" t="s">
        <v>251</v>
      </c>
      <c r="C222" s="30" t="s">
        <v>137</v>
      </c>
      <c r="D222" s="30"/>
      <c r="E222" s="32">
        <f t="shared" si="11"/>
        <v>12</v>
      </c>
    </row>
    <row r="223" spans="1:5" ht="12.75">
      <c r="A223" s="29" t="s">
        <v>3</v>
      </c>
      <c r="B223" s="186" t="s">
        <v>252</v>
      </c>
      <c r="C223" s="30" t="s">
        <v>141</v>
      </c>
      <c r="D223" s="30"/>
      <c r="E223" s="32">
        <f t="shared" si="11"/>
        <v>15</v>
      </c>
    </row>
    <row r="224" spans="1:5" ht="12.75">
      <c r="A224" s="29" t="s">
        <v>4</v>
      </c>
      <c r="B224" s="186" t="s">
        <v>253</v>
      </c>
      <c r="C224" s="30" t="s">
        <v>154</v>
      </c>
      <c r="D224" s="30"/>
      <c r="E224" s="32">
        <f t="shared" si="11"/>
        <v>14</v>
      </c>
    </row>
    <row r="225" spans="1:5" ht="12.75">
      <c r="A225" s="29" t="s">
        <v>5</v>
      </c>
      <c r="B225" s="186" t="s">
        <v>254</v>
      </c>
      <c r="C225" s="30" t="s">
        <v>148</v>
      </c>
      <c r="D225" s="30"/>
      <c r="E225" s="32">
        <f t="shared" si="11"/>
        <v>16</v>
      </c>
    </row>
    <row r="226" spans="1:5" ht="12.75">
      <c r="A226" s="29" t="s">
        <v>6</v>
      </c>
      <c r="B226" s="51" t="s">
        <v>298</v>
      </c>
      <c r="C226" s="185">
        <v>2003</v>
      </c>
      <c r="D226" s="30"/>
      <c r="E226" s="32">
        <f t="shared" si="11"/>
        <v>15</v>
      </c>
    </row>
    <row r="227" spans="1:5" ht="12.75">
      <c r="A227" s="29" t="s">
        <v>7</v>
      </c>
      <c r="B227" s="186" t="s">
        <v>255</v>
      </c>
      <c r="C227" s="30" t="s">
        <v>141</v>
      </c>
      <c r="D227" s="30"/>
      <c r="E227" s="32">
        <f t="shared" si="11"/>
        <v>15</v>
      </c>
    </row>
    <row r="228" spans="1:5" ht="12.75">
      <c r="A228" s="29" t="s">
        <v>8</v>
      </c>
      <c r="B228" s="186" t="s">
        <v>256</v>
      </c>
      <c r="C228" s="30" t="s">
        <v>154</v>
      </c>
      <c r="D228" s="30"/>
      <c r="E228" s="32">
        <f t="shared" si="11"/>
        <v>14</v>
      </c>
    </row>
    <row r="229" spans="1:5" ht="12.75">
      <c r="A229" s="29" t="s">
        <v>9</v>
      </c>
      <c r="B229" s="51"/>
      <c r="C229" s="30"/>
      <c r="D229" s="30"/>
      <c r="E229" s="32">
        <f t="shared" si="11"/>
        <v>2018</v>
      </c>
    </row>
    <row r="230" spans="1:5" ht="12.75">
      <c r="A230" s="23"/>
      <c r="B230" s="51"/>
      <c r="C230" s="29"/>
      <c r="D230" s="23"/>
      <c r="E230" s="25"/>
    </row>
    <row r="231" spans="1:5" ht="15.75">
      <c r="A231" s="23"/>
      <c r="B231" s="33" t="s">
        <v>14</v>
      </c>
      <c r="C231" s="34">
        <f>SUM(E220:E228)</f>
        <v>130</v>
      </c>
      <c r="D231" s="23"/>
      <c r="E231" s="25"/>
    </row>
    <row r="232" spans="1:5" ht="15.75">
      <c r="A232" s="23"/>
      <c r="B232" s="33" t="s">
        <v>15</v>
      </c>
      <c r="C232" s="35">
        <v>1000</v>
      </c>
      <c r="D232" s="23" t="s">
        <v>44</v>
      </c>
      <c r="E232" s="25"/>
    </row>
    <row r="233" spans="1:5" ht="15.75">
      <c r="A233" s="23"/>
      <c r="B233" s="33" t="s">
        <v>16</v>
      </c>
      <c r="C233" s="35" t="str">
        <f>IF(C231&lt;=112,"80",IF(C231&lt;=121,"77",IF(C231&lt;=130,"74",IF(C231&lt;=139,"71",IF(C231&lt;=144,"68")))))</f>
        <v>74</v>
      </c>
      <c r="D233" s="23" t="s">
        <v>45</v>
      </c>
      <c r="E233" s="25"/>
    </row>
    <row r="234" ht="12.75">
      <c r="C234" s="1"/>
    </row>
    <row r="235" spans="1:6" ht="12.75">
      <c r="A235" s="22" t="s">
        <v>99</v>
      </c>
      <c r="B235" s="23"/>
      <c r="C235" s="37" t="s">
        <v>310</v>
      </c>
      <c r="D235" s="24"/>
      <c r="E235" s="25"/>
      <c r="F235" s="2"/>
    </row>
    <row r="236" spans="1:5" ht="12.75">
      <c r="A236" s="23"/>
      <c r="B236" s="23"/>
      <c r="C236" s="23"/>
      <c r="D236" s="23"/>
      <c r="E236" s="25"/>
    </row>
    <row r="237" spans="1:5" s="5" customFormat="1" ht="12">
      <c r="A237" s="26" t="s">
        <v>10</v>
      </c>
      <c r="B237" s="26" t="s">
        <v>11</v>
      </c>
      <c r="C237" s="27" t="s">
        <v>46</v>
      </c>
      <c r="D237" s="26" t="s">
        <v>12</v>
      </c>
      <c r="E237" s="28" t="s">
        <v>13</v>
      </c>
    </row>
    <row r="238" spans="1:5" ht="12.75">
      <c r="A238" s="29" t="s">
        <v>0</v>
      </c>
      <c r="B238" s="186" t="s">
        <v>311</v>
      </c>
      <c r="C238" s="30" t="s">
        <v>137</v>
      </c>
      <c r="D238" s="30"/>
      <c r="E238" s="32">
        <f aca="true" t="shared" si="12" ref="E238:E247">(D$1-C238)</f>
        <v>12</v>
      </c>
    </row>
    <row r="239" spans="1:5" ht="12.75">
      <c r="A239" s="29" t="s">
        <v>1</v>
      </c>
      <c r="B239" s="186" t="s">
        <v>257</v>
      </c>
      <c r="C239" s="30" t="s">
        <v>132</v>
      </c>
      <c r="D239" s="30"/>
      <c r="E239" s="32">
        <f t="shared" si="12"/>
        <v>11</v>
      </c>
    </row>
    <row r="240" spans="1:5" ht="12.75">
      <c r="A240" s="29" t="s">
        <v>2</v>
      </c>
      <c r="B240" s="186" t="s">
        <v>258</v>
      </c>
      <c r="C240" s="30" t="s">
        <v>141</v>
      </c>
      <c r="D240" s="30"/>
      <c r="E240" s="32">
        <f t="shared" si="12"/>
        <v>15</v>
      </c>
    </row>
    <row r="241" spans="1:5" ht="12.75">
      <c r="A241" s="29" t="s">
        <v>3</v>
      </c>
      <c r="B241" s="186" t="s">
        <v>312</v>
      </c>
      <c r="C241" s="30" t="s">
        <v>137</v>
      </c>
      <c r="D241" s="30"/>
      <c r="E241" s="32">
        <f t="shared" si="12"/>
        <v>12</v>
      </c>
    </row>
    <row r="242" spans="1:5" ht="12.75">
      <c r="A242" s="29" t="s">
        <v>4</v>
      </c>
      <c r="B242" s="186" t="s">
        <v>313</v>
      </c>
      <c r="C242" s="30" t="s">
        <v>154</v>
      </c>
      <c r="D242" s="30"/>
      <c r="E242" s="32">
        <f t="shared" si="12"/>
        <v>14</v>
      </c>
    </row>
    <row r="243" spans="1:5" ht="12.75">
      <c r="A243" s="29" t="s">
        <v>5</v>
      </c>
      <c r="B243" s="186" t="s">
        <v>259</v>
      </c>
      <c r="C243" s="30" t="s">
        <v>156</v>
      </c>
      <c r="D243" s="30"/>
      <c r="E243" s="32">
        <f t="shared" si="12"/>
        <v>13</v>
      </c>
    </row>
    <row r="244" spans="1:5" ht="12.75">
      <c r="A244" s="29" t="s">
        <v>6</v>
      </c>
      <c r="B244" s="186" t="s">
        <v>260</v>
      </c>
      <c r="C244" s="30" t="s">
        <v>154</v>
      </c>
      <c r="D244" s="30"/>
      <c r="E244" s="32">
        <f t="shared" si="12"/>
        <v>14</v>
      </c>
    </row>
    <row r="245" spans="1:5" ht="12.75">
      <c r="A245" s="29" t="s">
        <v>7</v>
      </c>
      <c r="B245" s="186" t="s">
        <v>261</v>
      </c>
      <c r="C245" s="30" t="s">
        <v>132</v>
      </c>
      <c r="D245" s="30"/>
      <c r="E245" s="32">
        <f t="shared" si="12"/>
        <v>11</v>
      </c>
    </row>
    <row r="246" spans="1:5" ht="12.75">
      <c r="A246" s="29" t="s">
        <v>8</v>
      </c>
      <c r="B246" s="186" t="s">
        <v>262</v>
      </c>
      <c r="C246" s="30" t="s">
        <v>154</v>
      </c>
      <c r="D246" s="30"/>
      <c r="E246" s="32">
        <f t="shared" si="12"/>
        <v>14</v>
      </c>
    </row>
    <row r="247" spans="1:5" ht="12.75">
      <c r="A247" s="29" t="s">
        <v>9</v>
      </c>
      <c r="B247" s="186" t="s">
        <v>263</v>
      </c>
      <c r="C247" s="30" t="s">
        <v>137</v>
      </c>
      <c r="D247" s="30"/>
      <c r="E247" s="32">
        <f t="shared" si="12"/>
        <v>12</v>
      </c>
    </row>
    <row r="248" spans="1:5" ht="12.75">
      <c r="A248" s="23"/>
      <c r="B248" s="51"/>
      <c r="C248" s="29"/>
      <c r="D248" s="23"/>
      <c r="E248" s="25"/>
    </row>
    <row r="249" spans="1:5" ht="15.75">
      <c r="A249" s="23"/>
      <c r="B249" s="33" t="s">
        <v>14</v>
      </c>
      <c r="C249" s="34">
        <f>SUM(E238:E246)</f>
        <v>116</v>
      </c>
      <c r="D249" s="23"/>
      <c r="E249" s="25"/>
    </row>
    <row r="250" spans="1:5" ht="15.75">
      <c r="A250" s="23"/>
      <c r="B250" s="33" t="s">
        <v>15</v>
      </c>
      <c r="C250" s="35">
        <v>1000</v>
      </c>
      <c r="D250" s="23" t="s">
        <v>44</v>
      </c>
      <c r="E250" s="25"/>
    </row>
    <row r="251" spans="1:5" ht="15.75">
      <c r="A251" s="23"/>
      <c r="B251" s="33" t="s">
        <v>16</v>
      </c>
      <c r="C251" s="35" t="str">
        <f>IF(C249&lt;=112,"80",IF(C249&lt;=121,"77",IF(C249&lt;=130,"74",IF(C249&lt;=139,"71",IF(C249&lt;=144,"68")))))</f>
        <v>77</v>
      </c>
      <c r="D251" s="23" t="s">
        <v>45</v>
      </c>
      <c r="E251" s="25"/>
    </row>
    <row r="252" ht="12.75">
      <c r="C252" s="1"/>
    </row>
    <row r="253" spans="1:6" ht="12.75">
      <c r="A253" s="22" t="s">
        <v>100</v>
      </c>
      <c r="B253" s="6"/>
      <c r="C253" s="36" t="s">
        <v>47</v>
      </c>
      <c r="D253" s="9"/>
      <c r="E253" s="10"/>
      <c r="F253" s="2"/>
    </row>
    <row r="254" spans="1:5" ht="12.75">
      <c r="A254" s="6"/>
      <c r="B254" s="6"/>
      <c r="C254" s="6"/>
      <c r="D254" s="6"/>
      <c r="E254" s="10"/>
    </row>
    <row r="255" spans="1:5" s="5" customFormat="1" ht="12">
      <c r="A255" s="11" t="s">
        <v>10</v>
      </c>
      <c r="B255" s="11" t="s">
        <v>11</v>
      </c>
      <c r="C255" s="12" t="s">
        <v>46</v>
      </c>
      <c r="D255" s="11" t="s">
        <v>12</v>
      </c>
      <c r="E255" s="13" t="s">
        <v>13</v>
      </c>
    </row>
    <row r="256" spans="1:5" ht="12.75">
      <c r="A256" s="7" t="s">
        <v>0</v>
      </c>
      <c r="B256" s="186" t="s">
        <v>264</v>
      </c>
      <c r="C256" s="14" t="s">
        <v>156</v>
      </c>
      <c r="D256" s="14"/>
      <c r="E256" s="15">
        <f aca="true" t="shared" si="13" ref="E256:E265">(D$1-C256)</f>
        <v>13</v>
      </c>
    </row>
    <row r="257" spans="1:5" ht="12.75">
      <c r="A257" s="7" t="s">
        <v>1</v>
      </c>
      <c r="B257" s="186" t="s">
        <v>265</v>
      </c>
      <c r="C257" s="14" t="s">
        <v>156</v>
      </c>
      <c r="D257" s="14"/>
      <c r="E257" s="15">
        <f t="shared" si="13"/>
        <v>13</v>
      </c>
    </row>
    <row r="258" spans="1:5" ht="12.75">
      <c r="A258" s="7" t="s">
        <v>2</v>
      </c>
      <c r="B258" s="186" t="s">
        <v>266</v>
      </c>
      <c r="C258" s="14" t="s">
        <v>156</v>
      </c>
      <c r="D258" s="14"/>
      <c r="E258" s="15">
        <f t="shared" si="13"/>
        <v>13</v>
      </c>
    </row>
    <row r="259" spans="1:5" ht="12.75">
      <c r="A259" s="7" t="s">
        <v>3</v>
      </c>
      <c r="B259" s="186" t="s">
        <v>267</v>
      </c>
      <c r="C259" s="14" t="s">
        <v>156</v>
      </c>
      <c r="D259" s="14"/>
      <c r="E259" s="15">
        <f t="shared" si="13"/>
        <v>13</v>
      </c>
    </row>
    <row r="260" spans="1:5" ht="12.75">
      <c r="A260" s="7" t="s">
        <v>4</v>
      </c>
      <c r="B260" s="186" t="s">
        <v>268</v>
      </c>
      <c r="C260" s="14" t="s">
        <v>132</v>
      </c>
      <c r="D260" s="14"/>
      <c r="E260" s="15">
        <f t="shared" si="13"/>
        <v>11</v>
      </c>
    </row>
    <row r="261" spans="1:5" ht="12.75">
      <c r="A261" s="7" t="s">
        <v>5</v>
      </c>
      <c r="B261" s="186" t="s">
        <v>269</v>
      </c>
      <c r="C261" s="14" t="s">
        <v>156</v>
      </c>
      <c r="D261" s="14"/>
      <c r="E261" s="15">
        <f t="shared" si="13"/>
        <v>13</v>
      </c>
    </row>
    <row r="262" spans="1:5" ht="12.75">
      <c r="A262" s="7" t="s">
        <v>6</v>
      </c>
      <c r="B262" s="186" t="s">
        <v>270</v>
      </c>
      <c r="C262" s="14" t="s">
        <v>137</v>
      </c>
      <c r="D262" s="14"/>
      <c r="E262" s="15">
        <f t="shared" si="13"/>
        <v>12</v>
      </c>
    </row>
    <row r="263" spans="1:5" ht="12.75">
      <c r="A263" s="7" t="s">
        <v>7</v>
      </c>
      <c r="B263" s="186" t="s">
        <v>271</v>
      </c>
      <c r="C263" s="14" t="s">
        <v>132</v>
      </c>
      <c r="D263" s="14"/>
      <c r="E263" s="15">
        <f t="shared" si="13"/>
        <v>11</v>
      </c>
    </row>
    <row r="264" spans="1:5" ht="12.75">
      <c r="A264" s="7" t="s">
        <v>8</v>
      </c>
      <c r="B264" s="186" t="s">
        <v>272</v>
      </c>
      <c r="C264" s="14" t="s">
        <v>137</v>
      </c>
      <c r="D264" s="14"/>
      <c r="E264" s="15">
        <f t="shared" si="13"/>
        <v>12</v>
      </c>
    </row>
    <row r="265" spans="1:5" ht="12.75">
      <c r="A265" s="7" t="s">
        <v>9</v>
      </c>
      <c r="B265" s="186" t="s">
        <v>273</v>
      </c>
      <c r="C265" s="14" t="s">
        <v>132</v>
      </c>
      <c r="D265" s="14"/>
      <c r="E265" s="15">
        <f t="shared" si="13"/>
        <v>11</v>
      </c>
    </row>
    <row r="266" spans="1:5" ht="12.75">
      <c r="A266" s="6"/>
      <c r="B266" s="6"/>
      <c r="C266" s="7"/>
      <c r="D266" s="6"/>
      <c r="E266" s="10"/>
    </row>
    <row r="267" spans="1:5" ht="15.75">
      <c r="A267" s="6"/>
      <c r="B267" s="16" t="s">
        <v>14</v>
      </c>
      <c r="C267" s="17">
        <f>SUM(E256:E264)</f>
        <v>111</v>
      </c>
      <c r="D267" s="6"/>
      <c r="E267" s="10"/>
    </row>
    <row r="268" spans="1:5" ht="15.75">
      <c r="A268" s="6"/>
      <c r="B268" s="16" t="s">
        <v>15</v>
      </c>
      <c r="C268" s="18">
        <v>1000</v>
      </c>
      <c r="D268" s="6" t="s">
        <v>44</v>
      </c>
      <c r="E268" s="10"/>
    </row>
    <row r="269" spans="1:5" ht="15.75">
      <c r="A269" s="6"/>
      <c r="B269" s="16" t="s">
        <v>16</v>
      </c>
      <c r="C269" s="18" t="str">
        <f>IF(C267&lt;=112,"80",IF(C267&lt;=121,"77",IF(C267&lt;=130,"74",IF(C267&lt;=139,"71",IF(C267&lt;=144,"68")))))</f>
        <v>80</v>
      </c>
      <c r="D269" s="6" t="s">
        <v>45</v>
      </c>
      <c r="E269" s="10"/>
    </row>
    <row r="270" ht="12.75">
      <c r="C270" s="1"/>
    </row>
    <row r="271" spans="1:6" ht="12.75">
      <c r="A271" s="22" t="s">
        <v>100</v>
      </c>
      <c r="B271" s="23"/>
      <c r="C271" s="37" t="s">
        <v>48</v>
      </c>
      <c r="D271" s="24"/>
      <c r="E271" s="25"/>
      <c r="F271" s="2"/>
    </row>
    <row r="272" spans="1:5" ht="12.75">
      <c r="A272" s="23"/>
      <c r="B272" s="23"/>
      <c r="C272" s="23"/>
      <c r="D272" s="23"/>
      <c r="E272" s="25"/>
    </row>
    <row r="273" spans="1:5" s="5" customFormat="1" ht="12">
      <c r="A273" s="26" t="s">
        <v>10</v>
      </c>
      <c r="B273" s="26" t="s">
        <v>11</v>
      </c>
      <c r="C273" s="27" t="s">
        <v>46</v>
      </c>
      <c r="D273" s="26" t="s">
        <v>12</v>
      </c>
      <c r="E273" s="28" t="s">
        <v>13</v>
      </c>
    </row>
    <row r="274" spans="1:5" ht="12.75">
      <c r="A274" s="29" t="s">
        <v>0</v>
      </c>
      <c r="B274" s="186" t="s">
        <v>274</v>
      </c>
      <c r="C274" s="30" t="s">
        <v>156</v>
      </c>
      <c r="D274" s="30"/>
      <c r="E274" s="32">
        <f aca="true" t="shared" si="14" ref="E274:E283">(D$1-C274)</f>
        <v>13</v>
      </c>
    </row>
    <row r="275" spans="1:5" ht="12.75">
      <c r="A275" s="29" t="s">
        <v>1</v>
      </c>
      <c r="B275" s="186" t="s">
        <v>275</v>
      </c>
      <c r="C275" s="30" t="s">
        <v>154</v>
      </c>
      <c r="D275" s="30"/>
      <c r="E275" s="32">
        <f t="shared" si="14"/>
        <v>14</v>
      </c>
    </row>
    <row r="276" spans="1:5" ht="12.75">
      <c r="A276" s="29" t="s">
        <v>2</v>
      </c>
      <c r="B276" s="186" t="s">
        <v>276</v>
      </c>
      <c r="C276" s="30" t="s">
        <v>132</v>
      </c>
      <c r="D276" s="30"/>
      <c r="E276" s="32">
        <f t="shared" si="14"/>
        <v>11</v>
      </c>
    </row>
    <row r="277" spans="1:5" ht="12.75">
      <c r="A277" s="29" t="s">
        <v>3</v>
      </c>
      <c r="B277" s="186" t="s">
        <v>277</v>
      </c>
      <c r="C277" s="30" t="s">
        <v>156</v>
      </c>
      <c r="D277" s="30"/>
      <c r="E277" s="32">
        <f t="shared" si="14"/>
        <v>13</v>
      </c>
    </row>
    <row r="278" spans="1:5" ht="12.75">
      <c r="A278" s="29" t="s">
        <v>4</v>
      </c>
      <c r="B278" s="186" t="s">
        <v>278</v>
      </c>
      <c r="C278" s="30" t="s">
        <v>154</v>
      </c>
      <c r="D278" s="30"/>
      <c r="E278" s="32">
        <f t="shared" si="14"/>
        <v>14</v>
      </c>
    </row>
    <row r="279" spans="1:5" ht="12.75">
      <c r="A279" s="29" t="s">
        <v>5</v>
      </c>
      <c r="B279" s="186" t="s">
        <v>279</v>
      </c>
      <c r="C279" s="30" t="s">
        <v>137</v>
      </c>
      <c r="D279" s="30"/>
      <c r="E279" s="32">
        <f t="shared" si="14"/>
        <v>12</v>
      </c>
    </row>
    <row r="280" spans="1:5" ht="12.75">
      <c r="A280" s="29" t="s">
        <v>6</v>
      </c>
      <c r="B280" s="186" t="s">
        <v>280</v>
      </c>
      <c r="C280" s="30" t="s">
        <v>154</v>
      </c>
      <c r="D280" s="30"/>
      <c r="E280" s="32">
        <f t="shared" si="14"/>
        <v>14</v>
      </c>
    </row>
    <row r="281" spans="1:5" ht="12.75">
      <c r="A281" s="29" t="s">
        <v>7</v>
      </c>
      <c r="B281" s="186" t="s">
        <v>281</v>
      </c>
      <c r="C281" s="30" t="s">
        <v>154</v>
      </c>
      <c r="D281" s="30"/>
      <c r="E281" s="32">
        <f t="shared" si="14"/>
        <v>14</v>
      </c>
    </row>
    <row r="282" spans="1:5" ht="12.75">
      <c r="A282" s="29" t="s">
        <v>8</v>
      </c>
      <c r="B282" s="186" t="s">
        <v>282</v>
      </c>
      <c r="C282" s="30" t="s">
        <v>156</v>
      </c>
      <c r="D282" s="30"/>
      <c r="E282" s="32">
        <f t="shared" si="14"/>
        <v>13</v>
      </c>
    </row>
    <row r="283" spans="1:5" ht="12.75">
      <c r="A283" s="29" t="s">
        <v>9</v>
      </c>
      <c r="B283" s="186" t="s">
        <v>283</v>
      </c>
      <c r="C283" s="30" t="s">
        <v>156</v>
      </c>
      <c r="D283" s="30"/>
      <c r="E283" s="32">
        <f t="shared" si="14"/>
        <v>13</v>
      </c>
    </row>
    <row r="284" spans="1:5" ht="12.75">
      <c r="A284" s="23"/>
      <c r="B284" s="23"/>
      <c r="C284" s="29"/>
      <c r="D284" s="23"/>
      <c r="E284" s="25"/>
    </row>
    <row r="285" spans="1:5" ht="15.75">
      <c r="A285" s="23"/>
      <c r="B285" s="33" t="s">
        <v>14</v>
      </c>
      <c r="C285" s="34">
        <f>SUM(E274:E282)</f>
        <v>118</v>
      </c>
      <c r="D285" s="23"/>
      <c r="E285" s="25"/>
    </row>
    <row r="286" spans="1:5" ht="15.75">
      <c r="A286" s="23"/>
      <c r="B286" s="33" t="s">
        <v>15</v>
      </c>
      <c r="C286" s="35">
        <v>1000</v>
      </c>
      <c r="D286" s="23" t="s">
        <v>44</v>
      </c>
      <c r="E286" s="25"/>
    </row>
    <row r="287" spans="1:5" ht="15.75">
      <c r="A287" s="23"/>
      <c r="B287" s="33" t="s">
        <v>16</v>
      </c>
      <c r="C287" s="35" t="str">
        <f>IF(C285&lt;=112,"80",IF(C285&lt;=121,"77",IF(C285&lt;=130,"74",IF(C285&lt;=139,"71",IF(C285&lt;=144,"68")))))</f>
        <v>77</v>
      </c>
      <c r="D287" s="23" t="s">
        <v>45</v>
      </c>
      <c r="E287" s="25"/>
    </row>
    <row r="288" ht="12.75">
      <c r="C288" s="1"/>
    </row>
    <row r="289" spans="1:5" ht="12.75">
      <c r="A289" s="22" t="s">
        <v>127</v>
      </c>
      <c r="B289" s="6"/>
      <c r="C289" s="36" t="s">
        <v>47</v>
      </c>
      <c r="D289" s="9"/>
      <c r="E289" s="10"/>
    </row>
    <row r="290" spans="1:5" ht="12.75">
      <c r="A290" s="6"/>
      <c r="B290" s="6"/>
      <c r="C290" s="6"/>
      <c r="D290" s="6"/>
      <c r="E290" s="10"/>
    </row>
    <row r="291" spans="1:5" ht="12.75">
      <c r="A291" s="11" t="s">
        <v>10</v>
      </c>
      <c r="B291" s="11" t="s">
        <v>11</v>
      </c>
      <c r="C291" s="12" t="s">
        <v>46</v>
      </c>
      <c r="D291" s="11" t="s">
        <v>12</v>
      </c>
      <c r="E291" s="13" t="s">
        <v>13</v>
      </c>
    </row>
    <row r="292" spans="1:5" ht="12.75">
      <c r="A292" s="7" t="s">
        <v>0</v>
      </c>
      <c r="B292" s="186" t="s">
        <v>284</v>
      </c>
      <c r="C292" s="14">
        <v>2004</v>
      </c>
      <c r="D292" s="14"/>
      <c r="E292" s="15">
        <f aca="true" t="shared" si="15" ref="E292:E301">(D$1-C292)</f>
        <v>14</v>
      </c>
    </row>
    <row r="293" spans="1:5" ht="12.75">
      <c r="A293" s="7" t="s">
        <v>1</v>
      </c>
      <c r="B293" s="186" t="s">
        <v>314</v>
      </c>
      <c r="C293" s="14" t="s">
        <v>156</v>
      </c>
      <c r="D293" s="14"/>
      <c r="E293" s="15">
        <f t="shared" si="15"/>
        <v>13</v>
      </c>
    </row>
    <row r="294" spans="1:5" ht="12.75">
      <c r="A294" s="7" t="s">
        <v>2</v>
      </c>
      <c r="B294" s="186" t="s">
        <v>285</v>
      </c>
      <c r="C294" s="14" t="s">
        <v>156</v>
      </c>
      <c r="D294" s="14"/>
      <c r="E294" s="15">
        <f t="shared" si="15"/>
        <v>13</v>
      </c>
    </row>
    <row r="295" spans="1:5" ht="12.75">
      <c r="A295" s="7" t="s">
        <v>3</v>
      </c>
      <c r="B295" s="186" t="s">
        <v>286</v>
      </c>
      <c r="C295" s="14" t="s">
        <v>137</v>
      </c>
      <c r="D295" s="14"/>
      <c r="E295" s="15">
        <f t="shared" si="15"/>
        <v>12</v>
      </c>
    </row>
    <row r="296" spans="1:5" ht="12.75">
      <c r="A296" s="7" t="s">
        <v>4</v>
      </c>
      <c r="B296" s="186" t="s">
        <v>287</v>
      </c>
      <c r="C296" s="14" t="s">
        <v>156</v>
      </c>
      <c r="D296" s="14"/>
      <c r="E296" s="15">
        <f t="shared" si="15"/>
        <v>13</v>
      </c>
    </row>
    <row r="297" spans="1:5" ht="12.75">
      <c r="A297" s="7" t="s">
        <v>5</v>
      </c>
      <c r="B297" s="186" t="s">
        <v>288</v>
      </c>
      <c r="C297" s="14" t="s">
        <v>154</v>
      </c>
      <c r="D297" s="14"/>
      <c r="E297" s="15">
        <f t="shared" si="15"/>
        <v>14</v>
      </c>
    </row>
    <row r="298" spans="1:5" ht="12.75">
      <c r="A298" s="7" t="s">
        <v>6</v>
      </c>
      <c r="B298" s="186" t="s">
        <v>289</v>
      </c>
      <c r="C298" s="14" t="s">
        <v>154</v>
      </c>
      <c r="D298" s="14"/>
      <c r="E298" s="15">
        <f t="shared" si="15"/>
        <v>14</v>
      </c>
    </row>
    <row r="299" spans="1:5" ht="12.75">
      <c r="A299" s="7" t="s">
        <v>7</v>
      </c>
      <c r="B299" s="186" t="s">
        <v>290</v>
      </c>
      <c r="C299" s="14" t="s">
        <v>154</v>
      </c>
      <c r="D299" s="14"/>
      <c r="E299" s="15">
        <f t="shared" si="15"/>
        <v>14</v>
      </c>
    </row>
    <row r="300" spans="1:5" ht="12.75">
      <c r="A300" s="7" t="s">
        <v>8</v>
      </c>
      <c r="B300" s="186" t="s">
        <v>291</v>
      </c>
      <c r="C300" s="14" t="s">
        <v>154</v>
      </c>
      <c r="D300" s="14"/>
      <c r="E300" s="15">
        <f t="shared" si="15"/>
        <v>14</v>
      </c>
    </row>
    <row r="301" spans="1:5" ht="12.75">
      <c r="A301" s="7" t="s">
        <v>9</v>
      </c>
      <c r="B301" s="186" t="s">
        <v>292</v>
      </c>
      <c r="C301" s="14" t="s">
        <v>132</v>
      </c>
      <c r="D301" s="14"/>
      <c r="E301" s="15">
        <f t="shared" si="15"/>
        <v>11</v>
      </c>
    </row>
    <row r="302" spans="1:5" ht="12.75">
      <c r="A302" s="6"/>
      <c r="B302" s="6"/>
      <c r="C302" s="7" t="s">
        <v>86</v>
      </c>
      <c r="D302" s="6"/>
      <c r="E302" s="10"/>
    </row>
    <row r="303" spans="1:5" ht="15.75">
      <c r="A303" s="6"/>
      <c r="B303" s="16" t="s">
        <v>14</v>
      </c>
      <c r="C303" s="17">
        <f>SUM(E292:E300)</f>
        <v>121</v>
      </c>
      <c r="D303" s="6"/>
      <c r="E303" s="10"/>
    </row>
    <row r="304" spans="1:5" ht="15.75">
      <c r="A304" s="6"/>
      <c r="B304" s="16" t="s">
        <v>15</v>
      </c>
      <c r="C304" s="18">
        <v>1000</v>
      </c>
      <c r="D304" s="6" t="s">
        <v>44</v>
      </c>
      <c r="E304" s="10"/>
    </row>
    <row r="305" spans="1:5" ht="15.75">
      <c r="A305" s="6"/>
      <c r="B305" s="16" t="s">
        <v>16</v>
      </c>
      <c r="C305" s="18" t="str">
        <f>IF(C303&lt;=112,"80",IF(C303&lt;=121,"77",IF(C303&lt;=130,"74",IF(C303&lt;=139,"71",IF(C303&lt;=144,"68")))))</f>
        <v>77</v>
      </c>
      <c r="D305" s="6" t="s">
        <v>45</v>
      </c>
      <c r="E305" s="10"/>
    </row>
    <row r="306" ht="12.75">
      <c r="C306" s="1"/>
    </row>
    <row r="307" spans="1:6" ht="12.75">
      <c r="A307" s="22" t="s">
        <v>299</v>
      </c>
      <c r="B307" s="23"/>
      <c r="C307" s="37" t="s">
        <v>49</v>
      </c>
      <c r="D307" s="24"/>
      <c r="E307" s="25"/>
      <c r="F307" s="2"/>
    </row>
    <row r="308" spans="1:5" ht="12.75">
      <c r="A308" s="23"/>
      <c r="B308" s="23"/>
      <c r="C308" s="23"/>
      <c r="D308" s="23"/>
      <c r="E308" s="25"/>
    </row>
    <row r="309" spans="1:5" s="5" customFormat="1" ht="12">
      <c r="A309" s="26" t="s">
        <v>10</v>
      </c>
      <c r="B309" s="26" t="s">
        <v>11</v>
      </c>
      <c r="C309" s="27" t="s">
        <v>46</v>
      </c>
      <c r="D309" s="26" t="s">
        <v>12</v>
      </c>
      <c r="E309" s="28" t="s">
        <v>13</v>
      </c>
    </row>
    <row r="310" spans="1:5" ht="12.75">
      <c r="A310" s="29" t="s">
        <v>0</v>
      </c>
      <c r="B310" s="186" t="s">
        <v>300</v>
      </c>
      <c r="C310" s="30">
        <v>2003</v>
      </c>
      <c r="D310" s="30"/>
      <c r="E310" s="32">
        <f aca="true" t="shared" si="16" ref="E310:E319">(D$1-C310)</f>
        <v>15</v>
      </c>
    </row>
    <row r="311" spans="1:5" ht="12.75">
      <c r="A311" s="29" t="s">
        <v>1</v>
      </c>
      <c r="B311" s="186" t="s">
        <v>301</v>
      </c>
      <c r="C311" s="30">
        <v>2003</v>
      </c>
      <c r="D311" s="30"/>
      <c r="E311" s="32">
        <f t="shared" si="16"/>
        <v>15</v>
      </c>
    </row>
    <row r="312" spans="1:5" ht="12.75">
      <c r="A312" s="29" t="s">
        <v>2</v>
      </c>
      <c r="B312" s="186" t="s">
        <v>302</v>
      </c>
      <c r="C312" s="30">
        <v>2003</v>
      </c>
      <c r="D312" s="30"/>
      <c r="E312" s="32">
        <f t="shared" si="16"/>
        <v>15</v>
      </c>
    </row>
    <row r="313" spans="1:5" ht="12.75">
      <c r="A313" s="29" t="s">
        <v>3</v>
      </c>
      <c r="B313" s="186" t="s">
        <v>303</v>
      </c>
      <c r="C313" s="30">
        <v>2003</v>
      </c>
      <c r="D313" s="30"/>
      <c r="E313" s="32">
        <f t="shared" si="16"/>
        <v>15</v>
      </c>
    </row>
    <row r="314" spans="1:5" ht="12.75">
      <c r="A314" s="29" t="s">
        <v>4</v>
      </c>
      <c r="B314" s="186" t="s">
        <v>304</v>
      </c>
      <c r="C314" s="30">
        <v>2003</v>
      </c>
      <c r="D314" s="30"/>
      <c r="E314" s="32">
        <f t="shared" si="16"/>
        <v>15</v>
      </c>
    </row>
    <row r="315" spans="1:5" ht="12.75">
      <c r="A315" s="29" t="s">
        <v>5</v>
      </c>
      <c r="B315" s="186" t="s">
        <v>305</v>
      </c>
      <c r="C315" s="30">
        <v>2004</v>
      </c>
      <c r="D315" s="30"/>
      <c r="E315" s="32">
        <f t="shared" si="16"/>
        <v>14</v>
      </c>
    </row>
    <row r="316" spans="1:5" ht="12.75">
      <c r="A316" s="29" t="s">
        <v>6</v>
      </c>
      <c r="B316" s="186" t="s">
        <v>306</v>
      </c>
      <c r="C316" s="30">
        <v>2004</v>
      </c>
      <c r="D316" s="30"/>
      <c r="E316" s="32">
        <f t="shared" si="16"/>
        <v>14</v>
      </c>
    </row>
    <row r="317" spans="1:5" ht="12.75">
      <c r="A317" s="29" t="s">
        <v>7</v>
      </c>
      <c r="B317" s="186" t="s">
        <v>307</v>
      </c>
      <c r="C317" s="30">
        <v>2004</v>
      </c>
      <c r="D317" s="30"/>
      <c r="E317" s="32">
        <f t="shared" si="16"/>
        <v>14</v>
      </c>
    </row>
    <row r="318" spans="1:5" ht="12.75">
      <c r="A318" s="29" t="s">
        <v>8</v>
      </c>
      <c r="B318" s="186" t="s">
        <v>308</v>
      </c>
      <c r="C318" s="30">
        <v>2003</v>
      </c>
      <c r="D318" s="30"/>
      <c r="E318" s="32">
        <f t="shared" si="16"/>
        <v>15</v>
      </c>
    </row>
    <row r="319" spans="1:5" ht="12.75">
      <c r="A319" s="29" t="s">
        <v>9</v>
      </c>
      <c r="B319" s="186" t="s">
        <v>309</v>
      </c>
      <c r="C319" s="30">
        <v>2004</v>
      </c>
      <c r="D319" s="30"/>
      <c r="E319" s="32">
        <f t="shared" si="16"/>
        <v>14</v>
      </c>
    </row>
    <row r="320" spans="1:5" ht="12.75">
      <c r="A320" s="23"/>
      <c r="B320" s="23"/>
      <c r="C320" s="29"/>
      <c r="D320" s="30"/>
      <c r="E320" s="25"/>
    </row>
    <row r="321" spans="1:5" ht="15.75">
      <c r="A321" s="23"/>
      <c r="B321" s="33" t="s">
        <v>14</v>
      </c>
      <c r="C321" s="34">
        <f>SUM(E310:E318)</f>
        <v>132</v>
      </c>
      <c r="D321" s="23"/>
      <c r="E321" s="25"/>
    </row>
    <row r="322" spans="1:5" ht="15.75">
      <c r="A322" s="23"/>
      <c r="B322" s="33" t="s">
        <v>15</v>
      </c>
      <c r="C322" s="35">
        <v>1000</v>
      </c>
      <c r="D322" s="23" t="s">
        <v>44</v>
      </c>
      <c r="E322" s="25"/>
    </row>
    <row r="323" spans="1:5" ht="15.75">
      <c r="A323" s="23"/>
      <c r="B323" s="33" t="s">
        <v>16</v>
      </c>
      <c r="C323" s="35" t="str">
        <f>IF(C321&lt;=112,"80",IF(C321&lt;=121,"77",IF(C321&lt;=130,"74",IF(C321&lt;=139,"71",IF(C321&lt;=144,"68")))))</f>
        <v>71</v>
      </c>
      <c r="D323" s="23" t="s">
        <v>45</v>
      </c>
      <c r="E323" s="25"/>
    </row>
    <row r="324" ht="12.75">
      <c r="C324" s="1"/>
    </row>
    <row r="325" spans="1:6" ht="12.75">
      <c r="A325" s="22"/>
      <c r="B325" s="23"/>
      <c r="C325" s="37" t="s">
        <v>49</v>
      </c>
      <c r="D325" s="24"/>
      <c r="E325" s="25"/>
      <c r="F325" s="2"/>
    </row>
    <row r="326" spans="1:5" ht="12.75">
      <c r="A326" s="23"/>
      <c r="B326" s="23"/>
      <c r="C326" s="23"/>
      <c r="D326" s="23"/>
      <c r="E326" s="25"/>
    </row>
    <row r="327" spans="1:5" s="5" customFormat="1" ht="12">
      <c r="A327" s="26" t="s">
        <v>10</v>
      </c>
      <c r="B327" s="26" t="s">
        <v>11</v>
      </c>
      <c r="C327" s="27" t="s">
        <v>46</v>
      </c>
      <c r="D327" s="26" t="s">
        <v>12</v>
      </c>
      <c r="E327" s="28" t="s">
        <v>13</v>
      </c>
    </row>
    <row r="328" spans="1:5" ht="12.75">
      <c r="A328" s="29" t="s">
        <v>0</v>
      </c>
      <c r="B328" s="51"/>
      <c r="C328" s="30"/>
      <c r="D328" s="30"/>
      <c r="E328" s="32">
        <f aca="true" t="shared" si="17" ref="E328:E337">(D$1-C328)</f>
        <v>2018</v>
      </c>
    </row>
    <row r="329" spans="1:5" ht="12.75">
      <c r="A329" s="29" t="s">
        <v>1</v>
      </c>
      <c r="B329" s="51"/>
      <c r="C329" s="30"/>
      <c r="D329" s="30"/>
      <c r="E329" s="32">
        <f t="shared" si="17"/>
        <v>2018</v>
      </c>
    </row>
    <row r="330" spans="1:5" ht="12.75">
      <c r="A330" s="29" t="s">
        <v>2</v>
      </c>
      <c r="B330" s="51"/>
      <c r="C330" s="30"/>
      <c r="D330" s="30"/>
      <c r="E330" s="32">
        <f t="shared" si="17"/>
        <v>2018</v>
      </c>
    </row>
    <row r="331" spans="1:5" ht="12.75">
      <c r="A331" s="29" t="s">
        <v>3</v>
      </c>
      <c r="B331" s="51"/>
      <c r="C331" s="30"/>
      <c r="D331" s="30"/>
      <c r="E331" s="32">
        <f t="shared" si="17"/>
        <v>2018</v>
      </c>
    </row>
    <row r="332" spans="1:5" ht="12.75">
      <c r="A332" s="29" t="s">
        <v>4</v>
      </c>
      <c r="B332" s="51"/>
      <c r="C332" s="30"/>
      <c r="D332" s="30"/>
      <c r="E332" s="32">
        <f t="shared" si="17"/>
        <v>2018</v>
      </c>
    </row>
    <row r="333" spans="1:5" ht="12.75">
      <c r="A333" s="29" t="s">
        <v>5</v>
      </c>
      <c r="B333" s="51"/>
      <c r="C333" s="30"/>
      <c r="D333" s="30"/>
      <c r="E333" s="32">
        <f t="shared" si="17"/>
        <v>2018</v>
      </c>
    </row>
    <row r="334" spans="1:5" ht="12.75">
      <c r="A334" s="29" t="s">
        <v>6</v>
      </c>
      <c r="B334" s="51"/>
      <c r="C334" s="30"/>
      <c r="D334" s="30"/>
      <c r="E334" s="32">
        <f t="shared" si="17"/>
        <v>2018</v>
      </c>
    </row>
    <row r="335" spans="1:5" ht="12.75">
      <c r="A335" s="29" t="s">
        <v>7</v>
      </c>
      <c r="B335" s="51"/>
      <c r="C335" s="30"/>
      <c r="D335" s="30"/>
      <c r="E335" s="32">
        <f t="shared" si="17"/>
        <v>2018</v>
      </c>
    </row>
    <row r="336" spans="1:5" ht="12.75">
      <c r="A336" s="29" t="s">
        <v>8</v>
      </c>
      <c r="B336" s="51"/>
      <c r="C336" s="30"/>
      <c r="D336" s="30"/>
      <c r="E336" s="32">
        <f t="shared" si="17"/>
        <v>2018</v>
      </c>
    </row>
    <row r="337" spans="1:5" ht="12.75">
      <c r="A337" s="29" t="s">
        <v>9</v>
      </c>
      <c r="B337" s="51"/>
      <c r="C337" s="30"/>
      <c r="D337" s="30"/>
      <c r="E337" s="32">
        <f t="shared" si="17"/>
        <v>2018</v>
      </c>
    </row>
    <row r="338" spans="1:5" ht="12.75">
      <c r="A338" s="23"/>
      <c r="B338" s="23"/>
      <c r="C338" s="29"/>
      <c r="D338" s="23"/>
      <c r="E338" s="25"/>
    </row>
    <row r="339" spans="1:5" ht="15.75">
      <c r="A339" s="23"/>
      <c r="B339" s="33" t="s">
        <v>14</v>
      </c>
      <c r="C339" s="34">
        <f>SUM(E328:E336)</f>
        <v>18162</v>
      </c>
      <c r="D339" s="23"/>
      <c r="E339" s="25"/>
    </row>
    <row r="340" spans="1:5" ht="15.75">
      <c r="A340" s="23"/>
      <c r="B340" s="33" t="s">
        <v>15</v>
      </c>
      <c r="C340" s="35">
        <v>1000</v>
      </c>
      <c r="D340" s="23" t="s">
        <v>44</v>
      </c>
      <c r="E340" s="25"/>
    </row>
    <row r="341" spans="1:5" ht="15.75">
      <c r="A341" s="23"/>
      <c r="B341" s="33" t="s">
        <v>16</v>
      </c>
      <c r="C341" s="35" t="b">
        <f>IF(C339&lt;=112,"80",IF(C339&lt;=121,"77",IF(C339&lt;=130,"74",IF(C339&lt;=139,"71",IF(C339&lt;=144,"68")))))</f>
        <v>0</v>
      </c>
      <c r="D341" s="23" t="s">
        <v>45</v>
      </c>
      <c r="E341" s="25"/>
    </row>
    <row r="342" ht="12.75">
      <c r="C342" s="1"/>
    </row>
    <row r="343" spans="1:6" ht="12.75">
      <c r="A343" s="22"/>
      <c r="B343" s="23"/>
      <c r="C343" s="37" t="s">
        <v>49</v>
      </c>
      <c r="D343" s="24"/>
      <c r="E343" s="25"/>
      <c r="F343" s="2"/>
    </row>
    <row r="344" spans="1:5" ht="12.75">
      <c r="A344" s="23"/>
      <c r="B344" s="23"/>
      <c r="C344" s="23"/>
      <c r="D344" s="23"/>
      <c r="E344" s="25"/>
    </row>
    <row r="345" spans="1:5" s="5" customFormat="1" ht="12">
      <c r="A345" s="26" t="s">
        <v>10</v>
      </c>
      <c r="B345" s="26" t="s">
        <v>11</v>
      </c>
      <c r="C345" s="27" t="s">
        <v>46</v>
      </c>
      <c r="D345" s="26" t="s">
        <v>12</v>
      </c>
      <c r="E345" s="28" t="s">
        <v>13</v>
      </c>
    </row>
    <row r="346" spans="1:5" ht="12.75">
      <c r="A346" s="29" t="s">
        <v>0</v>
      </c>
      <c r="B346" s="51"/>
      <c r="C346" s="30"/>
      <c r="D346" s="30"/>
      <c r="E346" s="32">
        <f aca="true" t="shared" si="18" ref="E346:E355">(D$1-C346)</f>
        <v>2018</v>
      </c>
    </row>
    <row r="347" spans="1:5" ht="12.75">
      <c r="A347" s="29" t="s">
        <v>1</v>
      </c>
      <c r="B347" s="51"/>
      <c r="C347" s="30"/>
      <c r="D347" s="30"/>
      <c r="E347" s="32">
        <f t="shared" si="18"/>
        <v>2018</v>
      </c>
    </row>
    <row r="348" spans="1:5" ht="12.75">
      <c r="A348" s="29" t="s">
        <v>2</v>
      </c>
      <c r="B348" s="51"/>
      <c r="C348" s="30"/>
      <c r="D348" s="30"/>
      <c r="E348" s="32">
        <f t="shared" si="18"/>
        <v>2018</v>
      </c>
    </row>
    <row r="349" spans="1:5" ht="12.75">
      <c r="A349" s="29" t="s">
        <v>3</v>
      </c>
      <c r="B349" s="51"/>
      <c r="C349" s="30"/>
      <c r="D349" s="30"/>
      <c r="E349" s="32">
        <f t="shared" si="18"/>
        <v>2018</v>
      </c>
    </row>
    <row r="350" spans="1:5" ht="12.75">
      <c r="A350" s="29" t="s">
        <v>4</v>
      </c>
      <c r="B350" s="51"/>
      <c r="C350" s="30"/>
      <c r="D350" s="30"/>
      <c r="E350" s="32">
        <f t="shared" si="18"/>
        <v>2018</v>
      </c>
    </row>
    <row r="351" spans="1:5" ht="12.75">
      <c r="A351" s="29" t="s">
        <v>5</v>
      </c>
      <c r="B351" s="51"/>
      <c r="C351" s="30"/>
      <c r="D351" s="30"/>
      <c r="E351" s="32">
        <f t="shared" si="18"/>
        <v>2018</v>
      </c>
    </row>
    <row r="352" spans="1:5" ht="12.75">
      <c r="A352" s="29" t="s">
        <v>6</v>
      </c>
      <c r="B352" s="51"/>
      <c r="C352" s="30"/>
      <c r="D352" s="30"/>
      <c r="E352" s="32">
        <f t="shared" si="18"/>
        <v>2018</v>
      </c>
    </row>
    <row r="353" spans="1:5" ht="12.75">
      <c r="A353" s="29" t="s">
        <v>7</v>
      </c>
      <c r="B353" s="51"/>
      <c r="C353" s="30"/>
      <c r="D353" s="30"/>
      <c r="E353" s="32">
        <f t="shared" si="18"/>
        <v>2018</v>
      </c>
    </row>
    <row r="354" spans="1:5" ht="12.75">
      <c r="A354" s="29" t="s">
        <v>8</v>
      </c>
      <c r="B354" s="51"/>
      <c r="C354" s="30"/>
      <c r="D354" s="30"/>
      <c r="E354" s="32">
        <f t="shared" si="18"/>
        <v>2018</v>
      </c>
    </row>
    <row r="355" spans="1:5" ht="12.75">
      <c r="A355" s="29" t="s">
        <v>9</v>
      </c>
      <c r="B355" s="51"/>
      <c r="C355" s="30"/>
      <c r="D355" s="30"/>
      <c r="E355" s="32">
        <f t="shared" si="18"/>
        <v>2018</v>
      </c>
    </row>
    <row r="356" spans="1:5" ht="12.75">
      <c r="A356" s="23"/>
      <c r="B356" s="23"/>
      <c r="C356" s="29"/>
      <c r="D356" s="23"/>
      <c r="E356" s="25"/>
    </row>
    <row r="357" spans="1:5" ht="15.75">
      <c r="A357" s="23"/>
      <c r="B357" s="33" t="s">
        <v>14</v>
      </c>
      <c r="C357" s="34">
        <f>SUM(E346:E354)</f>
        <v>18162</v>
      </c>
      <c r="D357" s="23"/>
      <c r="E357" s="25"/>
    </row>
    <row r="358" spans="1:5" ht="15.75">
      <c r="A358" s="23"/>
      <c r="B358" s="33" t="s">
        <v>15</v>
      </c>
      <c r="C358" s="35">
        <v>1000</v>
      </c>
      <c r="D358" s="23" t="s">
        <v>44</v>
      </c>
      <c r="E358" s="25"/>
    </row>
    <row r="359" spans="1:5" ht="15.75">
      <c r="A359" s="23"/>
      <c r="B359" s="33" t="s">
        <v>16</v>
      </c>
      <c r="C359" s="35" t="b">
        <f>IF(C357&lt;=112,"80",IF(C357&lt;=121,"77",IF(C357&lt;=130,"74",IF(C357&lt;=139,"71",IF(C357&lt;=144,"68")))))</f>
        <v>0</v>
      </c>
      <c r="D359" s="23" t="s">
        <v>45</v>
      </c>
      <c r="E359" s="25"/>
    </row>
    <row r="360" ht="12.75">
      <c r="C360" s="1"/>
    </row>
    <row r="361" spans="1:6" ht="12.75">
      <c r="A361" s="8"/>
      <c r="B361" s="6"/>
      <c r="C361" s="36" t="s">
        <v>47</v>
      </c>
      <c r="D361" s="9"/>
      <c r="E361" s="10"/>
      <c r="F361" s="2"/>
    </row>
    <row r="362" spans="1:5" ht="12.75">
      <c r="A362" s="6"/>
      <c r="B362" s="6"/>
      <c r="C362" s="6"/>
      <c r="D362" s="6"/>
      <c r="E362" s="10"/>
    </row>
    <row r="363" spans="1:5" s="5" customFormat="1" ht="12">
      <c r="A363" s="11" t="s">
        <v>10</v>
      </c>
      <c r="B363" s="11" t="s">
        <v>11</v>
      </c>
      <c r="C363" s="12" t="s">
        <v>46</v>
      </c>
      <c r="D363" s="11" t="s">
        <v>12</v>
      </c>
      <c r="E363" s="13" t="s">
        <v>13</v>
      </c>
    </row>
    <row r="364" spans="1:5" ht="12.75">
      <c r="A364" s="7" t="s">
        <v>0</v>
      </c>
      <c r="B364" s="53"/>
      <c r="C364" s="14"/>
      <c r="D364" s="14"/>
      <c r="E364" s="15">
        <f aca="true" t="shared" si="19" ref="E364:E373">(D$1-C364)</f>
        <v>2018</v>
      </c>
    </row>
    <row r="365" spans="1:5" ht="12.75">
      <c r="A365" s="7" t="s">
        <v>1</v>
      </c>
      <c r="B365" s="53"/>
      <c r="C365" s="14"/>
      <c r="D365" s="14"/>
      <c r="E365" s="15">
        <f t="shared" si="19"/>
        <v>2018</v>
      </c>
    </row>
    <row r="366" spans="1:5" ht="12.75">
      <c r="A366" s="7" t="s">
        <v>2</v>
      </c>
      <c r="B366" s="53"/>
      <c r="C366" s="14"/>
      <c r="D366" s="14"/>
      <c r="E366" s="15">
        <f t="shared" si="19"/>
        <v>2018</v>
      </c>
    </row>
    <row r="367" spans="1:5" ht="12.75">
      <c r="A367" s="7" t="s">
        <v>3</v>
      </c>
      <c r="B367" s="53"/>
      <c r="C367" s="14"/>
      <c r="D367" s="14"/>
      <c r="E367" s="15">
        <f t="shared" si="19"/>
        <v>2018</v>
      </c>
    </row>
    <row r="368" spans="1:5" ht="12.75">
      <c r="A368" s="7" t="s">
        <v>4</v>
      </c>
      <c r="B368" s="53"/>
      <c r="C368" s="14"/>
      <c r="D368" s="14"/>
      <c r="E368" s="15">
        <f t="shared" si="19"/>
        <v>2018</v>
      </c>
    </row>
    <row r="369" spans="1:5" ht="12.75">
      <c r="A369" s="7" t="s">
        <v>5</v>
      </c>
      <c r="B369" s="53"/>
      <c r="C369" s="14"/>
      <c r="D369" s="14"/>
      <c r="E369" s="15">
        <f t="shared" si="19"/>
        <v>2018</v>
      </c>
    </row>
    <row r="370" spans="1:5" ht="12.75">
      <c r="A370" s="7" t="s">
        <v>6</v>
      </c>
      <c r="B370" s="53"/>
      <c r="C370" s="14"/>
      <c r="D370" s="14"/>
      <c r="E370" s="15">
        <f t="shared" si="19"/>
        <v>2018</v>
      </c>
    </row>
    <row r="371" spans="1:5" ht="12.75">
      <c r="A371" s="7" t="s">
        <v>7</v>
      </c>
      <c r="B371" s="53"/>
      <c r="C371" s="14"/>
      <c r="D371" s="14"/>
      <c r="E371" s="15">
        <f t="shared" si="19"/>
        <v>2018</v>
      </c>
    </row>
    <row r="372" spans="1:5" ht="12.75">
      <c r="A372" s="7" t="s">
        <v>8</v>
      </c>
      <c r="B372" s="53"/>
      <c r="C372" s="14"/>
      <c r="D372" s="14"/>
      <c r="E372" s="15">
        <f t="shared" si="19"/>
        <v>2018</v>
      </c>
    </row>
    <row r="373" spans="1:5" ht="12.75">
      <c r="A373" s="7" t="s">
        <v>9</v>
      </c>
      <c r="B373" s="53"/>
      <c r="C373" s="14"/>
      <c r="D373" s="14"/>
      <c r="E373" s="15">
        <f t="shared" si="19"/>
        <v>2018</v>
      </c>
    </row>
    <row r="374" spans="1:5" ht="12.75">
      <c r="A374" s="6"/>
      <c r="B374" s="6"/>
      <c r="C374" s="7"/>
      <c r="D374" s="6"/>
      <c r="E374" s="10"/>
    </row>
    <row r="375" spans="1:5" ht="15.75">
      <c r="A375" s="6"/>
      <c r="B375" s="16" t="s">
        <v>14</v>
      </c>
      <c r="C375" s="17">
        <f>SUM(E364:E372)</f>
        <v>18162</v>
      </c>
      <c r="D375" s="6"/>
      <c r="E375" s="10"/>
    </row>
    <row r="376" spans="1:5" ht="15.75">
      <c r="A376" s="6"/>
      <c r="B376" s="16" t="s">
        <v>15</v>
      </c>
      <c r="C376" s="18">
        <v>1000</v>
      </c>
      <c r="D376" s="6" t="s">
        <v>44</v>
      </c>
      <c r="E376" s="10"/>
    </row>
    <row r="377" spans="1:5" ht="15.75">
      <c r="A377" s="6"/>
      <c r="B377" s="16" t="s">
        <v>16</v>
      </c>
      <c r="C377" s="18" t="b">
        <f>IF(C375&lt;=112,"80",IF(C375&lt;=121,"77",IF(C375&lt;=130,"74",IF(C375&lt;=139,"71",IF(C375&lt;=144,"68")))))</f>
        <v>0</v>
      </c>
      <c r="D377" s="6" t="s">
        <v>45</v>
      </c>
      <c r="E377" s="10"/>
    </row>
    <row r="378" ht="12.75">
      <c r="C378" s="1"/>
    </row>
    <row r="379" spans="1:6" ht="12.75">
      <c r="A379" s="22"/>
      <c r="B379" s="23"/>
      <c r="C379" s="37" t="s">
        <v>48</v>
      </c>
      <c r="D379" s="24"/>
      <c r="E379" s="25"/>
      <c r="F379" s="2"/>
    </row>
    <row r="380" spans="1:8" ht="12.75">
      <c r="A380" s="23"/>
      <c r="B380" s="23"/>
      <c r="C380" s="23"/>
      <c r="D380" s="23"/>
      <c r="E380" s="25"/>
      <c r="H380" s="54"/>
    </row>
    <row r="381" spans="1:5" s="5" customFormat="1" ht="12">
      <c r="A381" s="26" t="s">
        <v>10</v>
      </c>
      <c r="B381" s="26" t="s">
        <v>11</v>
      </c>
      <c r="C381" s="27" t="s">
        <v>46</v>
      </c>
      <c r="D381" s="26" t="s">
        <v>12</v>
      </c>
      <c r="E381" s="28" t="s">
        <v>13</v>
      </c>
    </row>
    <row r="382" spans="1:5" ht="12.75">
      <c r="A382" s="29" t="s">
        <v>0</v>
      </c>
      <c r="B382" s="51"/>
      <c r="C382" s="30"/>
      <c r="D382" s="30"/>
      <c r="E382" s="32">
        <f aca="true" t="shared" si="20" ref="E382:E391">(D$1-C382)</f>
        <v>2018</v>
      </c>
    </row>
    <row r="383" spans="1:5" ht="12.75">
      <c r="A383" s="29" t="s">
        <v>1</v>
      </c>
      <c r="B383" s="51"/>
      <c r="C383" s="30"/>
      <c r="D383" s="30"/>
      <c r="E383" s="32">
        <f t="shared" si="20"/>
        <v>2018</v>
      </c>
    </row>
    <row r="384" spans="1:5" ht="12.75">
      <c r="A384" s="29" t="s">
        <v>2</v>
      </c>
      <c r="B384" s="51"/>
      <c r="C384" s="30"/>
      <c r="D384" s="30"/>
      <c r="E384" s="32">
        <f t="shared" si="20"/>
        <v>2018</v>
      </c>
    </row>
    <row r="385" spans="1:5" ht="12.75">
      <c r="A385" s="29" t="s">
        <v>3</v>
      </c>
      <c r="B385" s="51"/>
      <c r="C385" s="30"/>
      <c r="D385" s="30"/>
      <c r="E385" s="32">
        <f t="shared" si="20"/>
        <v>2018</v>
      </c>
    </row>
    <row r="386" spans="1:5" ht="12.75">
      <c r="A386" s="29" t="s">
        <v>4</v>
      </c>
      <c r="B386" s="51"/>
      <c r="C386" s="30"/>
      <c r="D386" s="30"/>
      <c r="E386" s="32">
        <f t="shared" si="20"/>
        <v>2018</v>
      </c>
    </row>
    <row r="387" spans="1:5" ht="12.75">
      <c r="A387" s="29" t="s">
        <v>5</v>
      </c>
      <c r="B387" s="51"/>
      <c r="C387" s="30"/>
      <c r="D387" s="30"/>
      <c r="E387" s="32">
        <f t="shared" si="20"/>
        <v>2018</v>
      </c>
    </row>
    <row r="388" spans="1:5" ht="12.75">
      <c r="A388" s="29" t="s">
        <v>6</v>
      </c>
      <c r="B388" s="51"/>
      <c r="C388" s="30"/>
      <c r="D388" s="30"/>
      <c r="E388" s="32">
        <f t="shared" si="20"/>
        <v>2018</v>
      </c>
    </row>
    <row r="389" spans="1:5" ht="12.75">
      <c r="A389" s="29" t="s">
        <v>7</v>
      </c>
      <c r="B389" s="51"/>
      <c r="C389" s="30"/>
      <c r="D389" s="30"/>
      <c r="E389" s="32">
        <f t="shared" si="20"/>
        <v>2018</v>
      </c>
    </row>
    <row r="390" spans="1:5" ht="12.75">
      <c r="A390" s="29" t="s">
        <v>8</v>
      </c>
      <c r="B390" s="51"/>
      <c r="C390" s="30"/>
      <c r="D390" s="30"/>
      <c r="E390" s="32">
        <f t="shared" si="20"/>
        <v>2018</v>
      </c>
    </row>
    <row r="391" spans="1:5" ht="12.75">
      <c r="A391" s="29" t="s">
        <v>9</v>
      </c>
      <c r="B391" s="51"/>
      <c r="C391" s="30"/>
      <c r="D391" s="30"/>
      <c r="E391" s="32">
        <f t="shared" si="20"/>
        <v>2018</v>
      </c>
    </row>
    <row r="392" spans="1:5" ht="12.75">
      <c r="A392" s="23"/>
      <c r="B392" s="23"/>
      <c r="C392" s="29"/>
      <c r="D392" s="23"/>
      <c r="E392" s="25"/>
    </row>
    <row r="393" spans="1:5" ht="15.75">
      <c r="A393" s="23"/>
      <c r="B393" s="33" t="s">
        <v>14</v>
      </c>
      <c r="C393" s="34">
        <f>SUM(E382:E390)</f>
        <v>18162</v>
      </c>
      <c r="D393" s="23"/>
      <c r="E393" s="25"/>
    </row>
    <row r="394" spans="1:5" ht="15.75">
      <c r="A394" s="23"/>
      <c r="B394" s="33" t="s">
        <v>15</v>
      </c>
      <c r="C394" s="35">
        <v>1000</v>
      </c>
      <c r="D394" s="23" t="s">
        <v>44</v>
      </c>
      <c r="E394" s="25"/>
    </row>
    <row r="395" spans="1:5" ht="15.75">
      <c r="A395" s="23"/>
      <c r="B395" s="33" t="s">
        <v>16</v>
      </c>
      <c r="C395" s="35" t="b">
        <f>IF(C393&lt;=112,"80",IF(C393&lt;=121,"77",IF(C393&lt;=130,"74",IF(C393&lt;=139,"71",IF(C393&lt;=144,"68")))))</f>
        <v>0</v>
      </c>
      <c r="D395" s="23" t="s">
        <v>45</v>
      </c>
      <c r="E395" s="25"/>
    </row>
    <row r="396" spans="1:5" ht="15.75">
      <c r="A396" s="19"/>
      <c r="B396" s="46"/>
      <c r="C396" s="47"/>
      <c r="D396" s="19"/>
      <c r="E396" s="21"/>
    </row>
    <row r="397" spans="1:6" ht="12.75">
      <c r="A397" s="22"/>
      <c r="B397" s="23"/>
      <c r="C397" s="37" t="s">
        <v>49</v>
      </c>
      <c r="D397" s="24"/>
      <c r="E397" s="25"/>
      <c r="F397" s="2"/>
    </row>
    <row r="398" spans="1:5" ht="12.75">
      <c r="A398" s="23"/>
      <c r="B398" s="23"/>
      <c r="C398" s="23"/>
      <c r="D398" s="23"/>
      <c r="E398" s="25"/>
    </row>
    <row r="399" spans="1:5" s="5" customFormat="1" ht="12">
      <c r="A399" s="26" t="s">
        <v>10</v>
      </c>
      <c r="B399" s="26" t="s">
        <v>11</v>
      </c>
      <c r="C399" s="27" t="s">
        <v>46</v>
      </c>
      <c r="D399" s="26" t="s">
        <v>12</v>
      </c>
      <c r="E399" s="28" t="s">
        <v>13</v>
      </c>
    </row>
    <row r="400" spans="1:5" ht="12.75" customHeight="1">
      <c r="A400" s="29" t="s">
        <v>0</v>
      </c>
      <c r="B400" s="51"/>
      <c r="C400" s="30"/>
      <c r="D400" s="30"/>
      <c r="E400" s="32">
        <f aca="true" t="shared" si="21" ref="E400:E409">(D$1-C400)</f>
        <v>2018</v>
      </c>
    </row>
    <row r="401" spans="1:5" ht="12.75" customHeight="1">
      <c r="A401" s="29" t="s">
        <v>1</v>
      </c>
      <c r="B401" s="51"/>
      <c r="C401" s="30"/>
      <c r="D401" s="30"/>
      <c r="E401" s="32">
        <f t="shared" si="21"/>
        <v>2018</v>
      </c>
    </row>
    <row r="402" spans="1:5" ht="12.75" customHeight="1">
      <c r="A402" s="29" t="s">
        <v>2</v>
      </c>
      <c r="B402" s="51"/>
      <c r="C402" s="30"/>
      <c r="D402" s="30"/>
      <c r="E402" s="32">
        <f t="shared" si="21"/>
        <v>2018</v>
      </c>
    </row>
    <row r="403" spans="1:5" ht="12.75" customHeight="1">
      <c r="A403" s="29" t="s">
        <v>3</v>
      </c>
      <c r="B403" s="51"/>
      <c r="C403" s="30"/>
      <c r="D403" s="30"/>
      <c r="E403" s="32">
        <f t="shared" si="21"/>
        <v>2018</v>
      </c>
    </row>
    <row r="404" spans="1:5" ht="12.75" customHeight="1">
      <c r="A404" s="29" t="s">
        <v>4</v>
      </c>
      <c r="B404" s="51"/>
      <c r="C404" s="30"/>
      <c r="D404" s="30"/>
      <c r="E404" s="32">
        <f t="shared" si="21"/>
        <v>2018</v>
      </c>
    </row>
    <row r="405" spans="1:5" ht="12.75" customHeight="1">
      <c r="A405" s="29" t="s">
        <v>5</v>
      </c>
      <c r="B405" s="51"/>
      <c r="C405" s="30"/>
      <c r="D405" s="30"/>
      <c r="E405" s="32">
        <f t="shared" si="21"/>
        <v>2018</v>
      </c>
    </row>
    <row r="406" spans="1:5" ht="12.75" customHeight="1">
      <c r="A406" s="29" t="s">
        <v>6</v>
      </c>
      <c r="B406" s="51"/>
      <c r="C406" s="30"/>
      <c r="D406" s="30"/>
      <c r="E406" s="32">
        <f t="shared" si="21"/>
        <v>2018</v>
      </c>
    </row>
    <row r="407" spans="1:5" ht="12.75" customHeight="1">
      <c r="A407" s="29" t="s">
        <v>7</v>
      </c>
      <c r="B407" s="51"/>
      <c r="C407" s="30"/>
      <c r="D407" s="30"/>
      <c r="E407" s="32">
        <f t="shared" si="21"/>
        <v>2018</v>
      </c>
    </row>
    <row r="408" spans="1:5" ht="12.75" customHeight="1">
      <c r="A408" s="29" t="s">
        <v>8</v>
      </c>
      <c r="B408" s="51"/>
      <c r="C408" s="30"/>
      <c r="D408" s="30"/>
      <c r="E408" s="32">
        <f t="shared" si="21"/>
        <v>2018</v>
      </c>
    </row>
    <row r="409" spans="1:5" ht="12.75" customHeight="1">
      <c r="A409" s="29" t="s">
        <v>9</v>
      </c>
      <c r="B409" s="51"/>
      <c r="C409" s="30"/>
      <c r="D409" s="30"/>
      <c r="E409" s="32">
        <f t="shared" si="21"/>
        <v>2018</v>
      </c>
    </row>
    <row r="410" spans="1:5" ht="12.75" customHeight="1">
      <c r="A410" s="23"/>
      <c r="B410" s="23"/>
      <c r="C410" s="29"/>
      <c r="D410" s="23"/>
      <c r="E410" s="25"/>
    </row>
    <row r="411" spans="1:5" ht="15.75">
      <c r="A411" s="23"/>
      <c r="B411" s="33" t="s">
        <v>14</v>
      </c>
      <c r="C411" s="34">
        <f>SUM(E400:E408)</f>
        <v>18162</v>
      </c>
      <c r="D411" s="23"/>
      <c r="E411" s="25"/>
    </row>
    <row r="412" spans="1:5" ht="15.75">
      <c r="A412" s="23"/>
      <c r="B412" s="33" t="s">
        <v>15</v>
      </c>
      <c r="C412" s="35">
        <v>1000</v>
      </c>
      <c r="D412" s="23" t="s">
        <v>44</v>
      </c>
      <c r="E412" s="25"/>
    </row>
    <row r="413" spans="1:5" ht="15.75">
      <c r="A413" s="23"/>
      <c r="B413" s="33" t="s">
        <v>16</v>
      </c>
      <c r="C413" s="35" t="b">
        <f>IF(C411&lt;=112,"80",IF(C411&lt;=121,"77",IF(C411&lt;=130,"74",IF(C411&lt;=139,"71",IF(C411&lt;=144,"68")))))</f>
        <v>0</v>
      </c>
      <c r="D413" s="23" t="s">
        <v>45</v>
      </c>
      <c r="E413" s="25"/>
    </row>
    <row r="414" ht="12.75">
      <c r="C414" s="1"/>
    </row>
    <row r="415" spans="1:6" ht="12.75">
      <c r="A415" s="22"/>
      <c r="B415" s="23"/>
      <c r="C415" s="37" t="s">
        <v>49</v>
      </c>
      <c r="D415" s="24"/>
      <c r="E415" s="25"/>
      <c r="F415" s="2"/>
    </row>
    <row r="416" spans="1:5" ht="12.75">
      <c r="A416" s="23"/>
      <c r="B416" s="23"/>
      <c r="C416" s="23"/>
      <c r="D416" s="23"/>
      <c r="E416" s="25"/>
    </row>
    <row r="417" spans="1:5" s="5" customFormat="1" ht="12">
      <c r="A417" s="26" t="s">
        <v>10</v>
      </c>
      <c r="B417" s="26" t="s">
        <v>11</v>
      </c>
      <c r="C417" s="27" t="s">
        <v>46</v>
      </c>
      <c r="D417" s="26" t="s">
        <v>12</v>
      </c>
      <c r="E417" s="28" t="s">
        <v>13</v>
      </c>
    </row>
    <row r="418" spans="1:5" ht="12.75" customHeight="1">
      <c r="A418" s="29" t="s">
        <v>0</v>
      </c>
      <c r="B418" s="51"/>
      <c r="C418" s="30"/>
      <c r="D418" s="30"/>
      <c r="E418" s="32">
        <f aca="true" t="shared" si="22" ref="E418:E427">(D$1-C418)</f>
        <v>2018</v>
      </c>
    </row>
    <row r="419" spans="1:5" ht="12.75" customHeight="1">
      <c r="A419" s="29" t="s">
        <v>1</v>
      </c>
      <c r="B419" s="51"/>
      <c r="C419" s="30"/>
      <c r="D419" s="30"/>
      <c r="E419" s="32">
        <f t="shared" si="22"/>
        <v>2018</v>
      </c>
    </row>
    <row r="420" spans="1:5" ht="12.75" customHeight="1">
      <c r="A420" s="29" t="s">
        <v>2</v>
      </c>
      <c r="B420" s="51"/>
      <c r="C420" s="30"/>
      <c r="D420" s="30"/>
      <c r="E420" s="32">
        <f t="shared" si="22"/>
        <v>2018</v>
      </c>
    </row>
    <row r="421" spans="1:5" ht="12.75" customHeight="1">
      <c r="A421" s="29" t="s">
        <v>3</v>
      </c>
      <c r="B421" s="51"/>
      <c r="C421" s="30"/>
      <c r="D421" s="30"/>
      <c r="E421" s="32">
        <f t="shared" si="22"/>
        <v>2018</v>
      </c>
    </row>
    <row r="422" spans="1:5" ht="12.75" customHeight="1">
      <c r="A422" s="29" t="s">
        <v>4</v>
      </c>
      <c r="B422" s="51"/>
      <c r="C422" s="30"/>
      <c r="D422" s="30"/>
      <c r="E422" s="32">
        <f t="shared" si="22"/>
        <v>2018</v>
      </c>
    </row>
    <row r="423" spans="1:5" ht="12.75" customHeight="1">
      <c r="A423" s="29" t="s">
        <v>5</v>
      </c>
      <c r="B423" s="51"/>
      <c r="C423" s="30"/>
      <c r="D423" s="30"/>
      <c r="E423" s="32">
        <f t="shared" si="22"/>
        <v>2018</v>
      </c>
    </row>
    <row r="424" spans="1:5" ht="12.75" customHeight="1">
      <c r="A424" s="29" t="s">
        <v>6</v>
      </c>
      <c r="B424" s="51"/>
      <c r="C424" s="30"/>
      <c r="D424" s="30"/>
      <c r="E424" s="32">
        <f t="shared" si="22"/>
        <v>2018</v>
      </c>
    </row>
    <row r="425" spans="1:5" ht="12.75" customHeight="1">
      <c r="A425" s="29" t="s">
        <v>7</v>
      </c>
      <c r="B425" s="51"/>
      <c r="C425" s="30"/>
      <c r="D425" s="30"/>
      <c r="E425" s="32">
        <f t="shared" si="22"/>
        <v>2018</v>
      </c>
    </row>
    <row r="426" spans="1:5" ht="12.75" customHeight="1">
      <c r="A426" s="29" t="s">
        <v>8</v>
      </c>
      <c r="B426" s="51"/>
      <c r="C426" s="30"/>
      <c r="D426" s="30"/>
      <c r="E426" s="32">
        <f t="shared" si="22"/>
        <v>2018</v>
      </c>
    </row>
    <row r="427" spans="1:5" ht="12.75" customHeight="1">
      <c r="A427" s="29" t="s">
        <v>9</v>
      </c>
      <c r="B427" s="51"/>
      <c r="C427" s="30"/>
      <c r="D427" s="30"/>
      <c r="E427" s="32">
        <f t="shared" si="22"/>
        <v>2018</v>
      </c>
    </row>
    <row r="428" spans="1:5" ht="12.75" customHeight="1">
      <c r="A428" s="23"/>
      <c r="B428" s="23"/>
      <c r="C428" s="29"/>
      <c r="D428" s="23"/>
      <c r="E428" s="25"/>
    </row>
    <row r="429" spans="1:5" ht="15.75">
      <c r="A429" s="23"/>
      <c r="B429" s="33" t="s">
        <v>14</v>
      </c>
      <c r="C429" s="34">
        <f>SUM(E418:E426)</f>
        <v>18162</v>
      </c>
      <c r="D429" s="23"/>
      <c r="E429" s="25"/>
    </row>
    <row r="430" spans="1:5" ht="15.75">
      <c r="A430" s="23"/>
      <c r="B430" s="33" t="s">
        <v>15</v>
      </c>
      <c r="C430" s="35">
        <v>1000</v>
      </c>
      <c r="D430" s="23" t="s">
        <v>44</v>
      </c>
      <c r="E430" s="25"/>
    </row>
    <row r="431" spans="1:5" ht="15.75">
      <c r="A431" s="23"/>
      <c r="B431" s="33" t="s">
        <v>16</v>
      </c>
      <c r="C431" s="35" t="b">
        <f>IF(C429&lt;=112,"80",IF(C429&lt;=121,"77",IF(C429&lt;=130,"74",IF(C429&lt;=139,"71",IF(C429&lt;=144,"68")))))</f>
        <v>0</v>
      </c>
      <c r="D431" s="23" t="s">
        <v>45</v>
      </c>
      <c r="E431" s="25"/>
    </row>
    <row r="432" ht="12.75">
      <c r="C432" s="1"/>
    </row>
    <row r="433" spans="1:6" ht="12.75">
      <c r="A433" s="22"/>
      <c r="B433" s="23"/>
      <c r="C433" s="37" t="s">
        <v>49</v>
      </c>
      <c r="D433" s="24"/>
      <c r="E433" s="25"/>
      <c r="F433" s="2"/>
    </row>
    <row r="434" spans="1:5" ht="12.75">
      <c r="A434" s="23"/>
      <c r="B434" s="23"/>
      <c r="C434" s="23"/>
      <c r="D434" s="23"/>
      <c r="E434" s="25"/>
    </row>
    <row r="435" spans="1:5" s="5" customFormat="1" ht="12">
      <c r="A435" s="26" t="s">
        <v>10</v>
      </c>
      <c r="B435" s="26" t="s">
        <v>11</v>
      </c>
      <c r="C435" s="27" t="s">
        <v>46</v>
      </c>
      <c r="D435" s="26" t="s">
        <v>12</v>
      </c>
      <c r="E435" s="28" t="s">
        <v>13</v>
      </c>
    </row>
    <row r="436" spans="1:5" ht="12.75" customHeight="1">
      <c r="A436" s="29" t="s">
        <v>0</v>
      </c>
      <c r="B436" s="51"/>
      <c r="C436" s="30"/>
      <c r="D436" s="30"/>
      <c r="E436" s="32">
        <f aca="true" t="shared" si="23" ref="E436:E445">(D$1-C436)</f>
        <v>2018</v>
      </c>
    </row>
    <row r="437" spans="1:5" ht="12.75" customHeight="1">
      <c r="A437" s="29" t="s">
        <v>1</v>
      </c>
      <c r="B437" s="51"/>
      <c r="C437" s="30"/>
      <c r="D437" s="30"/>
      <c r="E437" s="32">
        <f>(D$1-C437)</f>
        <v>2018</v>
      </c>
    </row>
    <row r="438" spans="1:5" ht="12.75" customHeight="1">
      <c r="A438" s="29" t="s">
        <v>2</v>
      </c>
      <c r="B438" s="51"/>
      <c r="C438" s="30"/>
      <c r="D438" s="30"/>
      <c r="E438" s="32">
        <f t="shared" si="23"/>
        <v>2018</v>
      </c>
    </row>
    <row r="439" spans="1:5" ht="12.75" customHeight="1">
      <c r="A439" s="29" t="s">
        <v>3</v>
      </c>
      <c r="B439" s="51"/>
      <c r="C439" s="30"/>
      <c r="D439" s="30"/>
      <c r="E439" s="32">
        <f t="shared" si="23"/>
        <v>2018</v>
      </c>
    </row>
    <row r="440" spans="1:5" ht="12.75" customHeight="1">
      <c r="A440" s="29" t="s">
        <v>4</v>
      </c>
      <c r="B440" s="51"/>
      <c r="C440" s="30"/>
      <c r="D440" s="30"/>
      <c r="E440" s="32">
        <f t="shared" si="23"/>
        <v>2018</v>
      </c>
    </row>
    <row r="441" spans="1:5" ht="12.75" customHeight="1">
      <c r="A441" s="29" t="s">
        <v>5</v>
      </c>
      <c r="B441" s="51"/>
      <c r="C441" s="30"/>
      <c r="D441" s="30"/>
      <c r="E441" s="32">
        <f t="shared" si="23"/>
        <v>2018</v>
      </c>
    </row>
    <row r="442" spans="1:5" ht="12.75" customHeight="1">
      <c r="A442" s="29" t="s">
        <v>6</v>
      </c>
      <c r="B442" s="51"/>
      <c r="C442" s="30"/>
      <c r="D442" s="30"/>
      <c r="E442" s="32">
        <f t="shared" si="23"/>
        <v>2018</v>
      </c>
    </row>
    <row r="443" spans="1:5" ht="12.75" customHeight="1">
      <c r="A443" s="29" t="s">
        <v>7</v>
      </c>
      <c r="B443" s="51"/>
      <c r="C443" s="30"/>
      <c r="D443" s="30"/>
      <c r="E443" s="32">
        <f t="shared" si="23"/>
        <v>2018</v>
      </c>
    </row>
    <row r="444" spans="1:5" ht="12.75" customHeight="1">
      <c r="A444" s="29" t="s">
        <v>8</v>
      </c>
      <c r="B444" s="51"/>
      <c r="C444" s="30"/>
      <c r="D444" s="30"/>
      <c r="E444" s="32">
        <f t="shared" si="23"/>
        <v>2018</v>
      </c>
    </row>
    <row r="445" spans="1:5" ht="12.75" customHeight="1">
      <c r="A445" s="29" t="s">
        <v>9</v>
      </c>
      <c r="B445" s="51"/>
      <c r="C445" s="30"/>
      <c r="D445" s="30"/>
      <c r="E445" s="32">
        <f t="shared" si="23"/>
        <v>2018</v>
      </c>
    </row>
    <row r="446" spans="1:5" ht="12.75" customHeight="1">
      <c r="A446" s="23"/>
      <c r="B446" s="23"/>
      <c r="C446" s="29"/>
      <c r="D446" s="23"/>
      <c r="E446" s="25"/>
    </row>
    <row r="447" spans="1:5" ht="15.75">
      <c r="A447" s="23"/>
      <c r="B447" s="33" t="s">
        <v>14</v>
      </c>
      <c r="C447" s="34">
        <f>SUM(E436:E444)</f>
        <v>18162</v>
      </c>
      <c r="D447" s="23"/>
      <c r="E447" s="25"/>
    </row>
    <row r="448" spans="1:5" ht="15.75">
      <c r="A448" s="23"/>
      <c r="B448" s="33" t="s">
        <v>15</v>
      </c>
      <c r="C448" s="35">
        <v>1000</v>
      </c>
      <c r="D448" s="23" t="s">
        <v>44</v>
      </c>
      <c r="E448" s="25"/>
    </row>
    <row r="449" spans="1:5" ht="15.75">
      <c r="A449" s="23"/>
      <c r="B449" s="33" t="s">
        <v>16</v>
      </c>
      <c r="C449" s="35" t="b">
        <f>IF(C447&lt;=112,"80",IF(C447&lt;=121,"77",IF(C447&lt;=130,"74",IF(C447&lt;=139,"71",IF(C447&lt;=144,"68")))))</f>
        <v>0</v>
      </c>
      <c r="D449" s="23" t="s">
        <v>45</v>
      </c>
      <c r="E449" s="25"/>
    </row>
    <row r="450" ht="12.75">
      <c r="C450" s="1"/>
    </row>
    <row r="451" spans="1:6" ht="12.75">
      <c r="A451" s="22"/>
      <c r="B451" s="23"/>
      <c r="C451" s="37" t="s">
        <v>49</v>
      </c>
      <c r="D451" s="24"/>
      <c r="E451" s="25"/>
      <c r="F451" s="2"/>
    </row>
    <row r="452" spans="1:5" ht="12.75">
      <c r="A452" s="23"/>
      <c r="B452" s="23"/>
      <c r="C452" s="23"/>
      <c r="D452" s="23"/>
      <c r="E452" s="25"/>
    </row>
    <row r="453" spans="1:5" s="5" customFormat="1" ht="12">
      <c r="A453" s="26" t="s">
        <v>10</v>
      </c>
      <c r="B453" s="26" t="s">
        <v>11</v>
      </c>
      <c r="C453" s="27" t="s">
        <v>46</v>
      </c>
      <c r="D453" s="26" t="s">
        <v>12</v>
      </c>
      <c r="E453" s="28" t="s">
        <v>13</v>
      </c>
    </row>
    <row r="454" spans="1:5" ht="12.75">
      <c r="A454" s="29" t="s">
        <v>0</v>
      </c>
      <c r="B454" s="51"/>
      <c r="C454" s="30"/>
      <c r="D454" s="30"/>
      <c r="E454" s="32">
        <f aca="true" t="shared" si="24" ref="E454:E463">(D$1-C454)</f>
        <v>2018</v>
      </c>
    </row>
    <row r="455" spans="1:5" ht="12.75">
      <c r="A455" s="29" t="s">
        <v>1</v>
      </c>
      <c r="B455" s="51"/>
      <c r="C455" s="30"/>
      <c r="D455" s="30"/>
      <c r="E455" s="32">
        <f t="shared" si="24"/>
        <v>2018</v>
      </c>
    </row>
    <row r="456" spans="1:5" ht="12.75">
      <c r="A456" s="29" t="s">
        <v>2</v>
      </c>
      <c r="B456" s="51"/>
      <c r="C456" s="30"/>
      <c r="D456" s="30"/>
      <c r="E456" s="32">
        <f t="shared" si="24"/>
        <v>2018</v>
      </c>
    </row>
    <row r="457" spans="1:5" ht="12.75">
      <c r="A457" s="29" t="s">
        <v>3</v>
      </c>
      <c r="B457" s="51"/>
      <c r="C457" s="30"/>
      <c r="D457" s="30"/>
      <c r="E457" s="32">
        <f t="shared" si="24"/>
        <v>2018</v>
      </c>
    </row>
    <row r="458" spans="1:5" ht="12.75">
      <c r="A458" s="29" t="s">
        <v>4</v>
      </c>
      <c r="B458" s="51"/>
      <c r="C458" s="30"/>
      <c r="D458" s="30"/>
      <c r="E458" s="32">
        <f t="shared" si="24"/>
        <v>2018</v>
      </c>
    </row>
    <row r="459" spans="1:5" ht="12.75">
      <c r="A459" s="29" t="s">
        <v>5</v>
      </c>
      <c r="B459" s="51"/>
      <c r="C459" s="30"/>
      <c r="D459" s="30"/>
      <c r="E459" s="32">
        <f t="shared" si="24"/>
        <v>2018</v>
      </c>
    </row>
    <row r="460" spans="1:5" ht="12.75">
      <c r="A460" s="29" t="s">
        <v>6</v>
      </c>
      <c r="B460" s="51"/>
      <c r="C460" s="30"/>
      <c r="D460" s="30"/>
      <c r="E460" s="32">
        <f t="shared" si="24"/>
        <v>2018</v>
      </c>
    </row>
    <row r="461" spans="1:5" ht="12.75">
      <c r="A461" s="29" t="s">
        <v>7</v>
      </c>
      <c r="B461" s="51"/>
      <c r="C461" s="30"/>
      <c r="D461" s="30"/>
      <c r="E461" s="32">
        <f t="shared" si="24"/>
        <v>2018</v>
      </c>
    </row>
    <row r="462" spans="1:5" ht="12.75">
      <c r="A462" s="29" t="s">
        <v>8</v>
      </c>
      <c r="B462" s="51"/>
      <c r="C462" s="30"/>
      <c r="D462" s="30"/>
      <c r="E462" s="32">
        <f t="shared" si="24"/>
        <v>2018</v>
      </c>
    </row>
    <row r="463" spans="1:5" ht="12.75">
      <c r="A463" s="29" t="s">
        <v>9</v>
      </c>
      <c r="B463" s="51"/>
      <c r="C463" s="30"/>
      <c r="D463" s="30"/>
      <c r="E463" s="32">
        <f t="shared" si="24"/>
        <v>2018</v>
      </c>
    </row>
    <row r="464" spans="1:5" ht="12.75">
      <c r="A464" s="23"/>
      <c r="B464" s="23"/>
      <c r="C464" s="29"/>
      <c r="D464" s="23"/>
      <c r="E464" s="25"/>
    </row>
    <row r="465" spans="1:5" ht="15.75">
      <c r="A465" s="23"/>
      <c r="B465" s="33" t="s">
        <v>14</v>
      </c>
      <c r="C465" s="34">
        <f>SUM(E454:E462)</f>
        <v>18162</v>
      </c>
      <c r="D465" s="23"/>
      <c r="E465" s="25"/>
    </row>
    <row r="466" spans="1:5" ht="15.75">
      <c r="A466" s="23"/>
      <c r="B466" s="33" t="s">
        <v>15</v>
      </c>
      <c r="C466" s="35">
        <v>1000</v>
      </c>
      <c r="D466" s="23" t="s">
        <v>44</v>
      </c>
      <c r="E466" s="25"/>
    </row>
    <row r="467" spans="1:5" ht="15.75">
      <c r="A467" s="23"/>
      <c r="B467" s="33" t="s">
        <v>16</v>
      </c>
      <c r="C467" s="35" t="b">
        <f>IF(C465&lt;=112,"80",IF(C465&lt;=121,"77",IF(C465&lt;=130,"74",IF(C465&lt;=139,"71",IF(C465&lt;=144,"68")))))</f>
        <v>0</v>
      </c>
      <c r="D467" s="23" t="s">
        <v>45</v>
      </c>
      <c r="E467" s="25"/>
    </row>
    <row r="468" ht="12.75">
      <c r="C468" s="1"/>
    </row>
    <row r="469" spans="1:6" ht="12.75">
      <c r="A469" s="8"/>
      <c r="B469" s="6"/>
      <c r="C469" s="36" t="s">
        <v>47</v>
      </c>
      <c r="D469" s="9"/>
      <c r="E469" s="10"/>
      <c r="F469" s="2"/>
    </row>
    <row r="470" spans="1:5" ht="12.75">
      <c r="A470" s="6"/>
      <c r="B470" s="6"/>
      <c r="C470" s="6"/>
      <c r="D470" s="6"/>
      <c r="E470" s="10"/>
    </row>
    <row r="471" spans="1:5" s="5" customFormat="1" ht="12">
      <c r="A471" s="11" t="s">
        <v>10</v>
      </c>
      <c r="B471" s="11" t="s">
        <v>11</v>
      </c>
      <c r="C471" s="12" t="s">
        <v>46</v>
      </c>
      <c r="D471" s="11" t="s">
        <v>12</v>
      </c>
      <c r="E471" s="13" t="s">
        <v>13</v>
      </c>
    </row>
    <row r="472" spans="1:5" ht="12.75">
      <c r="A472" s="7" t="s">
        <v>0</v>
      </c>
      <c r="B472" s="53"/>
      <c r="C472" s="14"/>
      <c r="D472" s="14"/>
      <c r="E472" s="15">
        <f aca="true" t="shared" si="25" ref="E472:E481">(D$1-C472)</f>
        <v>2018</v>
      </c>
    </row>
    <row r="473" spans="1:5" ht="12.75">
      <c r="A473" s="7" t="s">
        <v>1</v>
      </c>
      <c r="B473" s="53"/>
      <c r="C473" s="14"/>
      <c r="D473" s="14"/>
      <c r="E473" s="15">
        <f t="shared" si="25"/>
        <v>2018</v>
      </c>
    </row>
    <row r="474" spans="1:5" ht="12.75">
      <c r="A474" s="7" t="s">
        <v>2</v>
      </c>
      <c r="B474" s="53"/>
      <c r="C474" s="14"/>
      <c r="D474" s="14"/>
      <c r="E474" s="15">
        <f t="shared" si="25"/>
        <v>2018</v>
      </c>
    </row>
    <row r="475" spans="1:5" ht="12.75">
      <c r="A475" s="7" t="s">
        <v>3</v>
      </c>
      <c r="B475" s="53"/>
      <c r="C475" s="14"/>
      <c r="D475" s="14"/>
      <c r="E475" s="15">
        <f t="shared" si="25"/>
        <v>2018</v>
      </c>
    </row>
    <row r="476" spans="1:5" ht="12.75">
      <c r="A476" s="7" t="s">
        <v>4</v>
      </c>
      <c r="B476" s="53"/>
      <c r="C476" s="14"/>
      <c r="D476" s="14"/>
      <c r="E476" s="15">
        <f t="shared" si="25"/>
        <v>2018</v>
      </c>
    </row>
    <row r="477" spans="1:5" ht="12.75">
      <c r="A477" s="7" t="s">
        <v>5</v>
      </c>
      <c r="B477" s="53"/>
      <c r="C477" s="14"/>
      <c r="D477" s="14"/>
      <c r="E477" s="15">
        <f t="shared" si="25"/>
        <v>2018</v>
      </c>
    </row>
    <row r="478" spans="1:5" ht="12.75">
      <c r="A478" s="7" t="s">
        <v>6</v>
      </c>
      <c r="B478" s="53"/>
      <c r="C478" s="14"/>
      <c r="D478" s="14"/>
      <c r="E478" s="15">
        <f t="shared" si="25"/>
        <v>2018</v>
      </c>
    </row>
    <row r="479" spans="1:5" ht="12.75">
      <c r="A479" s="7" t="s">
        <v>7</v>
      </c>
      <c r="B479" s="53"/>
      <c r="C479" s="14"/>
      <c r="D479" s="14"/>
      <c r="E479" s="15">
        <f t="shared" si="25"/>
        <v>2018</v>
      </c>
    </row>
    <row r="480" spans="1:5" ht="12.75">
      <c r="A480" s="7" t="s">
        <v>8</v>
      </c>
      <c r="B480" s="53"/>
      <c r="C480" s="14"/>
      <c r="D480" s="14"/>
      <c r="E480" s="15">
        <f t="shared" si="25"/>
        <v>2018</v>
      </c>
    </row>
    <row r="481" spans="1:5" ht="12.75">
      <c r="A481" s="7" t="s">
        <v>9</v>
      </c>
      <c r="B481" s="53"/>
      <c r="C481" s="14"/>
      <c r="D481" s="14"/>
      <c r="E481" s="15">
        <f t="shared" si="25"/>
        <v>2018</v>
      </c>
    </row>
    <row r="482" spans="1:5" ht="12.75">
      <c r="A482" s="6"/>
      <c r="B482" s="14"/>
      <c r="C482" s="14"/>
      <c r="D482" s="6"/>
      <c r="E482" s="10"/>
    </row>
    <row r="483" spans="1:5" ht="15.75">
      <c r="A483" s="6"/>
      <c r="B483" s="16" t="s">
        <v>14</v>
      </c>
      <c r="C483" s="17">
        <f>SUM(E472:E480)</f>
        <v>18162</v>
      </c>
      <c r="D483" s="6"/>
      <c r="E483" s="10"/>
    </row>
    <row r="484" spans="1:5" ht="15.75">
      <c r="A484" s="6"/>
      <c r="B484" s="16" t="s">
        <v>15</v>
      </c>
      <c r="C484" s="18">
        <v>1000</v>
      </c>
      <c r="D484" s="6" t="s">
        <v>44</v>
      </c>
      <c r="E484" s="10"/>
    </row>
    <row r="485" spans="1:5" ht="15.75">
      <c r="A485" s="6"/>
      <c r="B485" s="16" t="s">
        <v>16</v>
      </c>
      <c r="C485" s="18" t="b">
        <f>IF(C483&lt;=112,"80",IF(C483&lt;=121,"77",IF(C483&lt;=130,"74",IF(C483&lt;=139,"71",IF(C483&lt;=144,"68")))))</f>
        <v>0</v>
      </c>
      <c r="D485" s="6" t="s">
        <v>45</v>
      </c>
      <c r="E485" s="10"/>
    </row>
    <row r="486" ht="12.75">
      <c r="C486" s="1"/>
    </row>
    <row r="487" spans="1:6" ht="12.75">
      <c r="A487" s="22"/>
      <c r="B487" s="23"/>
      <c r="C487" s="37" t="s">
        <v>48</v>
      </c>
      <c r="D487" s="24"/>
      <c r="E487" s="25"/>
      <c r="F487" s="2"/>
    </row>
    <row r="488" spans="1:5" ht="12.75">
      <c r="A488" s="23"/>
      <c r="B488" s="23"/>
      <c r="C488" s="23"/>
      <c r="D488" s="23"/>
      <c r="E488" s="25"/>
    </row>
    <row r="489" spans="1:5" s="5" customFormat="1" ht="12">
      <c r="A489" s="26" t="s">
        <v>10</v>
      </c>
      <c r="B489" s="26" t="s">
        <v>11</v>
      </c>
      <c r="C489" s="27" t="s">
        <v>46</v>
      </c>
      <c r="D489" s="26" t="s">
        <v>12</v>
      </c>
      <c r="E489" s="28" t="s">
        <v>13</v>
      </c>
    </row>
    <row r="490" spans="1:5" ht="15.75">
      <c r="A490" s="29" t="s">
        <v>0</v>
      </c>
      <c r="B490" s="49"/>
      <c r="C490" s="31"/>
      <c r="D490" s="30"/>
      <c r="E490" s="32">
        <f aca="true" t="shared" si="26" ref="E490:E499">(D$1-C490)</f>
        <v>2018</v>
      </c>
    </row>
    <row r="491" spans="1:5" ht="15.75">
      <c r="A491" s="29" t="s">
        <v>1</v>
      </c>
      <c r="B491" s="49"/>
      <c r="C491" s="31"/>
      <c r="D491" s="30"/>
      <c r="E491" s="32">
        <f t="shared" si="26"/>
        <v>2018</v>
      </c>
    </row>
    <row r="492" spans="1:5" ht="15.75">
      <c r="A492" s="29" t="s">
        <v>2</v>
      </c>
      <c r="B492" s="49"/>
      <c r="C492" s="31"/>
      <c r="D492" s="30"/>
      <c r="E492" s="32">
        <f t="shared" si="26"/>
        <v>2018</v>
      </c>
    </row>
    <row r="493" spans="1:5" ht="15.75">
      <c r="A493" s="29" t="s">
        <v>3</v>
      </c>
      <c r="B493" s="49"/>
      <c r="C493" s="31"/>
      <c r="D493" s="30"/>
      <c r="E493" s="32">
        <f t="shared" si="26"/>
        <v>2018</v>
      </c>
    </row>
    <row r="494" spans="1:5" ht="15.75">
      <c r="A494" s="29" t="s">
        <v>4</v>
      </c>
      <c r="B494" s="49"/>
      <c r="C494" s="31"/>
      <c r="D494" s="30"/>
      <c r="E494" s="32">
        <f t="shared" si="26"/>
        <v>2018</v>
      </c>
    </row>
    <row r="495" spans="1:5" ht="15.75">
      <c r="A495" s="29" t="s">
        <v>5</v>
      </c>
      <c r="B495" s="49"/>
      <c r="C495" s="31"/>
      <c r="D495" s="30"/>
      <c r="E495" s="32">
        <f t="shared" si="26"/>
        <v>2018</v>
      </c>
    </row>
    <row r="496" spans="1:5" ht="15.75">
      <c r="A496" s="29" t="s">
        <v>6</v>
      </c>
      <c r="B496" s="49"/>
      <c r="C496" s="31"/>
      <c r="D496" s="30"/>
      <c r="E496" s="32">
        <f t="shared" si="26"/>
        <v>2018</v>
      </c>
    </row>
    <row r="497" spans="1:5" ht="15.75">
      <c r="A497" s="29" t="s">
        <v>7</v>
      </c>
      <c r="B497" s="49"/>
      <c r="C497" s="31"/>
      <c r="D497" s="30"/>
      <c r="E497" s="32">
        <f t="shared" si="26"/>
        <v>2018</v>
      </c>
    </row>
    <row r="498" spans="1:5" ht="15.75">
      <c r="A498" s="29" t="s">
        <v>8</v>
      </c>
      <c r="B498" s="49"/>
      <c r="C498" s="31"/>
      <c r="D498" s="30"/>
      <c r="E498" s="32">
        <f t="shared" si="26"/>
        <v>2018</v>
      </c>
    </row>
    <row r="499" spans="1:5" ht="15.75">
      <c r="A499" s="29" t="s">
        <v>9</v>
      </c>
      <c r="B499" s="49"/>
      <c r="C499" s="31"/>
      <c r="D499" s="30"/>
      <c r="E499" s="32">
        <f t="shared" si="26"/>
        <v>2018</v>
      </c>
    </row>
    <row r="500" spans="1:5" ht="12.75">
      <c r="A500" s="23"/>
      <c r="B500" s="23"/>
      <c r="C500" s="29"/>
      <c r="D500" s="23"/>
      <c r="E500" s="25"/>
    </row>
    <row r="501" spans="1:5" ht="15.75">
      <c r="A501" s="23"/>
      <c r="B501" s="33" t="s">
        <v>14</v>
      </c>
      <c r="C501" s="34">
        <f>SUM(E490:E498)</f>
        <v>18162</v>
      </c>
      <c r="D501" s="23"/>
      <c r="E501" s="25"/>
    </row>
    <row r="502" spans="1:5" ht="15.75">
      <c r="A502" s="23"/>
      <c r="B502" s="33" t="s">
        <v>15</v>
      </c>
      <c r="C502" s="35">
        <v>1000</v>
      </c>
      <c r="D502" s="23" t="s">
        <v>44</v>
      </c>
      <c r="E502" s="25"/>
    </row>
    <row r="503" spans="1:5" ht="15.75">
      <c r="A503" s="23"/>
      <c r="B503" s="33" t="s">
        <v>16</v>
      </c>
      <c r="C503" s="35" t="b">
        <f>IF(C501&lt;=112,"80",IF(C501&lt;=121,"77",IF(C501&lt;=130,"74",IF(C501&lt;=139,"71",IF(C501&lt;=144,"68")))))</f>
        <v>0</v>
      </c>
      <c r="D503" s="23" t="s">
        <v>45</v>
      </c>
      <c r="E503" s="25"/>
    </row>
    <row r="504" ht="12.75">
      <c r="C504" s="1"/>
    </row>
    <row r="505" spans="1:6" ht="12.75">
      <c r="A505" s="22"/>
      <c r="B505" s="23"/>
      <c r="C505" s="37" t="s">
        <v>49</v>
      </c>
      <c r="D505" s="24"/>
      <c r="E505" s="25"/>
      <c r="F505" s="2"/>
    </row>
    <row r="506" spans="1:5" ht="12.75">
      <c r="A506" s="23"/>
      <c r="B506" s="23"/>
      <c r="C506" s="23"/>
      <c r="D506" s="23"/>
      <c r="E506" s="25"/>
    </row>
    <row r="507" spans="1:5" s="5" customFormat="1" ht="12">
      <c r="A507" s="26" t="s">
        <v>10</v>
      </c>
      <c r="B507" s="26" t="s">
        <v>11</v>
      </c>
      <c r="C507" s="27" t="s">
        <v>46</v>
      </c>
      <c r="D507" s="26" t="s">
        <v>12</v>
      </c>
      <c r="E507" s="28" t="s">
        <v>13</v>
      </c>
    </row>
    <row r="508" spans="1:5" ht="12.75">
      <c r="A508" s="29" t="s">
        <v>0</v>
      </c>
      <c r="B508" s="30"/>
      <c r="C508" s="30"/>
      <c r="D508" s="30"/>
      <c r="E508" s="32">
        <f aca="true" t="shared" si="27" ref="E508:E517">(D$1-C508)</f>
        <v>2018</v>
      </c>
    </row>
    <row r="509" spans="1:5" ht="12.75">
      <c r="A509" s="29" t="s">
        <v>1</v>
      </c>
      <c r="B509" s="30"/>
      <c r="C509" s="30"/>
      <c r="D509" s="30"/>
      <c r="E509" s="32">
        <f t="shared" si="27"/>
        <v>2018</v>
      </c>
    </row>
    <row r="510" spans="1:5" ht="12.75">
      <c r="A510" s="29" t="s">
        <v>2</v>
      </c>
      <c r="B510" s="30"/>
      <c r="C510" s="30"/>
      <c r="D510" s="30"/>
      <c r="E510" s="32">
        <f t="shared" si="27"/>
        <v>2018</v>
      </c>
    </row>
    <row r="511" spans="1:5" ht="12.75">
      <c r="A511" s="29" t="s">
        <v>3</v>
      </c>
      <c r="B511" s="30"/>
      <c r="C511" s="30"/>
      <c r="D511" s="30"/>
      <c r="E511" s="32">
        <f t="shared" si="27"/>
        <v>2018</v>
      </c>
    </row>
    <row r="512" spans="1:5" ht="12.75">
      <c r="A512" s="29" t="s">
        <v>4</v>
      </c>
      <c r="B512" s="30"/>
      <c r="C512" s="30"/>
      <c r="D512" s="30"/>
      <c r="E512" s="32">
        <f t="shared" si="27"/>
        <v>2018</v>
      </c>
    </row>
    <row r="513" spans="1:5" ht="12.75">
      <c r="A513" s="29" t="s">
        <v>5</v>
      </c>
      <c r="B513" s="30"/>
      <c r="C513" s="30"/>
      <c r="D513" s="30"/>
      <c r="E513" s="32">
        <f t="shared" si="27"/>
        <v>2018</v>
      </c>
    </row>
    <row r="514" spans="1:5" ht="12.75">
      <c r="A514" s="29" t="s">
        <v>6</v>
      </c>
      <c r="B514" s="30"/>
      <c r="C514" s="30"/>
      <c r="D514" s="30"/>
      <c r="E514" s="32">
        <f t="shared" si="27"/>
        <v>2018</v>
      </c>
    </row>
    <row r="515" spans="1:5" ht="12.75">
      <c r="A515" s="29" t="s">
        <v>7</v>
      </c>
      <c r="B515" s="30"/>
      <c r="C515" s="30"/>
      <c r="D515" s="30"/>
      <c r="E515" s="32">
        <f t="shared" si="27"/>
        <v>2018</v>
      </c>
    </row>
    <row r="516" spans="1:5" ht="12.75">
      <c r="A516" s="29" t="s">
        <v>8</v>
      </c>
      <c r="B516" s="30"/>
      <c r="C516" s="30"/>
      <c r="D516" s="30"/>
      <c r="E516" s="32">
        <f t="shared" si="27"/>
        <v>2018</v>
      </c>
    </row>
    <row r="517" spans="1:5" ht="12.75">
      <c r="A517" s="29" t="s">
        <v>9</v>
      </c>
      <c r="B517" s="30"/>
      <c r="C517" s="30"/>
      <c r="D517" s="30"/>
      <c r="E517" s="32">
        <f t="shared" si="27"/>
        <v>2018</v>
      </c>
    </row>
    <row r="518" spans="1:5" ht="12.75">
      <c r="A518" s="23"/>
      <c r="B518" s="23"/>
      <c r="C518" s="29"/>
      <c r="D518" s="23"/>
      <c r="E518" s="25"/>
    </row>
    <row r="519" spans="1:5" ht="15.75">
      <c r="A519" s="23"/>
      <c r="B519" s="33" t="s">
        <v>14</v>
      </c>
      <c r="C519" s="34">
        <f>SUM(E508:E516)</f>
        <v>18162</v>
      </c>
      <c r="D519" s="23"/>
      <c r="E519" s="25"/>
    </row>
    <row r="520" spans="1:5" ht="15.75">
      <c r="A520" s="23"/>
      <c r="B520" s="33" t="s">
        <v>15</v>
      </c>
      <c r="C520" s="35">
        <v>1000</v>
      </c>
      <c r="D520" s="23" t="s">
        <v>44</v>
      </c>
      <c r="E520" s="25"/>
    </row>
    <row r="521" spans="1:5" ht="15.75">
      <c r="A521" s="23"/>
      <c r="B521" s="33" t="s">
        <v>16</v>
      </c>
      <c r="C521" s="35" t="b">
        <f>IF(C519&lt;=112,"80",IF(C519&lt;=121,"77",IF(C519&lt;=130,"74",IF(C519&lt;=139,"71",IF(C519&lt;=144,"68")))))</f>
        <v>0</v>
      </c>
      <c r="D521" s="23" t="s">
        <v>45</v>
      </c>
      <c r="E521" s="25"/>
    </row>
    <row r="522" ht="12.75">
      <c r="C522" s="1"/>
    </row>
    <row r="523" spans="1:6" ht="12.75">
      <c r="A523" s="22"/>
      <c r="B523" s="23"/>
      <c r="C523" s="37" t="s">
        <v>49</v>
      </c>
      <c r="D523" s="24"/>
      <c r="E523" s="25"/>
      <c r="F523" s="2"/>
    </row>
    <row r="524" spans="1:5" ht="12.75">
      <c r="A524" s="23"/>
      <c r="B524" s="23"/>
      <c r="C524" s="23"/>
      <c r="D524" s="23"/>
      <c r="E524" s="25"/>
    </row>
    <row r="525" spans="1:5" s="5" customFormat="1" ht="12">
      <c r="A525" s="26" t="s">
        <v>10</v>
      </c>
      <c r="B525" s="26" t="s">
        <v>11</v>
      </c>
      <c r="C525" s="27" t="s">
        <v>46</v>
      </c>
      <c r="D525" s="26" t="s">
        <v>12</v>
      </c>
      <c r="E525" s="28" t="s">
        <v>13</v>
      </c>
    </row>
    <row r="526" spans="1:5" ht="12.75">
      <c r="A526" s="29" t="s">
        <v>0</v>
      </c>
      <c r="B526" s="30"/>
      <c r="C526" s="30"/>
      <c r="D526" s="30"/>
      <c r="E526" s="32">
        <f aca="true" t="shared" si="28" ref="E526:E535">(D$1-C526)</f>
        <v>2018</v>
      </c>
    </row>
    <row r="527" spans="1:5" ht="12.75">
      <c r="A527" s="29" t="s">
        <v>1</v>
      </c>
      <c r="B527" s="30"/>
      <c r="C527" s="30"/>
      <c r="D527" s="30"/>
      <c r="E527" s="32">
        <f t="shared" si="28"/>
        <v>2018</v>
      </c>
    </row>
    <row r="528" spans="1:5" ht="12.75">
      <c r="A528" s="29" t="s">
        <v>2</v>
      </c>
      <c r="B528" s="30"/>
      <c r="C528" s="30"/>
      <c r="D528" s="30"/>
      <c r="E528" s="32">
        <f t="shared" si="28"/>
        <v>2018</v>
      </c>
    </row>
    <row r="529" spans="1:5" ht="12.75">
      <c r="A529" s="29" t="s">
        <v>3</v>
      </c>
      <c r="B529" s="30"/>
      <c r="C529" s="30"/>
      <c r="D529" s="30"/>
      <c r="E529" s="32">
        <f t="shared" si="28"/>
        <v>2018</v>
      </c>
    </row>
    <row r="530" spans="1:5" ht="12.75">
      <c r="A530" s="29" t="s">
        <v>4</v>
      </c>
      <c r="B530" s="30"/>
      <c r="C530" s="30"/>
      <c r="D530" s="30"/>
      <c r="E530" s="32">
        <f t="shared" si="28"/>
        <v>2018</v>
      </c>
    </row>
    <row r="531" spans="1:5" ht="12.75">
      <c r="A531" s="29" t="s">
        <v>5</v>
      </c>
      <c r="B531" s="30"/>
      <c r="C531" s="30"/>
      <c r="D531" s="30"/>
      <c r="E531" s="32">
        <f t="shared" si="28"/>
        <v>2018</v>
      </c>
    </row>
    <row r="532" spans="1:5" ht="12.75">
      <c r="A532" s="29" t="s">
        <v>6</v>
      </c>
      <c r="B532" s="30"/>
      <c r="C532" s="30"/>
      <c r="D532" s="30"/>
      <c r="E532" s="32">
        <f t="shared" si="28"/>
        <v>2018</v>
      </c>
    </row>
    <row r="533" spans="1:5" ht="12.75">
      <c r="A533" s="29" t="s">
        <v>7</v>
      </c>
      <c r="B533" s="30"/>
      <c r="C533" s="30"/>
      <c r="D533" s="30"/>
      <c r="E533" s="32">
        <f t="shared" si="28"/>
        <v>2018</v>
      </c>
    </row>
    <row r="534" spans="1:5" ht="12.75">
      <c r="A534" s="29" t="s">
        <v>8</v>
      </c>
      <c r="B534" s="30"/>
      <c r="C534" s="30"/>
      <c r="D534" s="30"/>
      <c r="E534" s="32">
        <f t="shared" si="28"/>
        <v>2018</v>
      </c>
    </row>
    <row r="535" spans="1:5" ht="12.75">
      <c r="A535" s="29" t="s">
        <v>9</v>
      </c>
      <c r="B535" s="30"/>
      <c r="C535" s="30"/>
      <c r="D535" s="30"/>
      <c r="E535" s="32">
        <f t="shared" si="28"/>
        <v>2018</v>
      </c>
    </row>
    <row r="536" spans="1:5" ht="12.75">
      <c r="A536" s="23"/>
      <c r="B536" s="30"/>
      <c r="C536" s="29"/>
      <c r="D536" s="23"/>
      <c r="E536" s="25"/>
    </row>
    <row r="537" spans="1:5" ht="15.75">
      <c r="A537" s="23"/>
      <c r="B537" s="33" t="s">
        <v>14</v>
      </c>
      <c r="C537" s="34">
        <f>SUM(E526:E534)</f>
        <v>18162</v>
      </c>
      <c r="D537" s="23"/>
      <c r="E537" s="25"/>
    </row>
    <row r="538" spans="1:5" ht="15.75">
      <c r="A538" s="23"/>
      <c r="B538" s="33" t="s">
        <v>15</v>
      </c>
      <c r="C538" s="35">
        <v>1000</v>
      </c>
      <c r="D538" s="23" t="s">
        <v>44</v>
      </c>
      <c r="E538" s="25"/>
    </row>
    <row r="539" spans="1:5" ht="15.75">
      <c r="A539" s="23"/>
      <c r="B539" s="33" t="s">
        <v>16</v>
      </c>
      <c r="C539" s="35" t="b">
        <f>IF(C537&lt;=112,"80",IF(C537&lt;=121,"77",IF(C537&lt;=130,"74",IF(C537&lt;=139,"71",IF(C537&lt;=144,"68")))))</f>
        <v>0</v>
      </c>
      <c r="D539" s="23" t="s">
        <v>45</v>
      </c>
      <c r="E539" s="25"/>
    </row>
    <row r="540" ht="12.75">
      <c r="C540" s="1"/>
    </row>
    <row r="541" spans="1:6" ht="12.75">
      <c r="A541" s="22" t="s">
        <v>87</v>
      </c>
      <c r="B541" s="23"/>
      <c r="C541" s="37" t="s">
        <v>48</v>
      </c>
      <c r="D541" s="24"/>
      <c r="E541" s="25"/>
      <c r="F541" s="2"/>
    </row>
    <row r="542" spans="1:5" ht="12.75">
      <c r="A542" s="23"/>
      <c r="B542" s="23"/>
      <c r="C542" s="23"/>
      <c r="D542" s="23"/>
      <c r="E542" s="25"/>
    </row>
    <row r="543" spans="1:5" s="5" customFormat="1" ht="12">
      <c r="A543" s="26" t="s">
        <v>10</v>
      </c>
      <c r="B543" s="26" t="s">
        <v>11</v>
      </c>
      <c r="C543" s="27" t="s">
        <v>46</v>
      </c>
      <c r="D543" s="26" t="s">
        <v>12</v>
      </c>
      <c r="E543" s="28" t="s">
        <v>13</v>
      </c>
    </row>
    <row r="544" spans="1:5" ht="15.75">
      <c r="A544" s="29" t="s">
        <v>0</v>
      </c>
      <c r="B544" s="49"/>
      <c r="C544" s="31">
        <v>1997</v>
      </c>
      <c r="D544" s="30"/>
      <c r="E544" s="32">
        <f aca="true" t="shared" si="29" ref="E544:E553">(D$1-C544)</f>
        <v>21</v>
      </c>
    </row>
    <row r="545" spans="1:5" ht="15.75">
      <c r="A545" s="29" t="s">
        <v>1</v>
      </c>
      <c r="B545" s="49"/>
      <c r="C545" s="31">
        <v>1997</v>
      </c>
      <c r="D545" s="30"/>
      <c r="E545" s="32">
        <f t="shared" si="29"/>
        <v>21</v>
      </c>
    </row>
    <row r="546" spans="1:5" ht="15.75">
      <c r="A546" s="29" t="s">
        <v>2</v>
      </c>
      <c r="B546" s="49"/>
      <c r="C546" s="31">
        <v>1996</v>
      </c>
      <c r="D546" s="30"/>
      <c r="E546" s="32">
        <f t="shared" si="29"/>
        <v>22</v>
      </c>
    </row>
    <row r="547" spans="1:5" ht="15.75">
      <c r="A547" s="29" t="s">
        <v>3</v>
      </c>
      <c r="B547" s="49"/>
      <c r="C547" s="31">
        <v>1996</v>
      </c>
      <c r="D547" s="30"/>
      <c r="E547" s="32">
        <f t="shared" si="29"/>
        <v>22</v>
      </c>
    </row>
    <row r="548" spans="1:5" ht="15.75">
      <c r="A548" s="29" t="s">
        <v>4</v>
      </c>
      <c r="B548" s="49"/>
      <c r="C548" s="31">
        <v>1995</v>
      </c>
      <c r="D548" s="30"/>
      <c r="E548" s="32">
        <f t="shared" si="29"/>
        <v>23</v>
      </c>
    </row>
    <row r="549" spans="1:5" ht="15.75">
      <c r="A549" s="29" t="s">
        <v>5</v>
      </c>
      <c r="B549" s="49"/>
      <c r="C549" s="31">
        <v>1996</v>
      </c>
      <c r="D549" s="30"/>
      <c r="E549" s="32">
        <f t="shared" si="29"/>
        <v>22</v>
      </c>
    </row>
    <row r="550" spans="1:5" ht="15.75">
      <c r="A550" s="29" t="s">
        <v>6</v>
      </c>
      <c r="B550" s="49"/>
      <c r="C550" s="31">
        <v>1997</v>
      </c>
      <c r="D550" s="30"/>
      <c r="E550" s="32">
        <f t="shared" si="29"/>
        <v>21</v>
      </c>
    </row>
    <row r="551" spans="1:5" ht="15.75">
      <c r="A551" s="29" t="s">
        <v>7</v>
      </c>
      <c r="B551" s="49"/>
      <c r="C551" s="31">
        <v>1994</v>
      </c>
      <c r="D551" s="30"/>
      <c r="E551" s="32">
        <f t="shared" si="29"/>
        <v>24</v>
      </c>
    </row>
    <row r="552" spans="1:5" ht="15.75">
      <c r="A552" s="29" t="s">
        <v>8</v>
      </c>
      <c r="B552" s="49"/>
      <c r="C552" s="31">
        <v>1994</v>
      </c>
      <c r="D552" s="30"/>
      <c r="E552" s="32">
        <f t="shared" si="29"/>
        <v>24</v>
      </c>
    </row>
    <row r="553" spans="1:5" ht="15.75">
      <c r="A553" s="29" t="s">
        <v>9</v>
      </c>
      <c r="B553" s="49"/>
      <c r="C553" s="31"/>
      <c r="D553" s="30"/>
      <c r="E553" s="32">
        <f t="shared" si="29"/>
        <v>2018</v>
      </c>
    </row>
    <row r="554" spans="1:5" ht="12.75">
      <c r="A554" s="23"/>
      <c r="B554" s="23"/>
      <c r="C554" s="29"/>
      <c r="D554" s="23"/>
      <c r="E554" s="25"/>
    </row>
    <row r="555" spans="1:5" ht="15.75">
      <c r="A555" s="23"/>
      <c r="B555" s="33" t="s">
        <v>14</v>
      </c>
      <c r="C555" s="34">
        <f>SUM(E544:E552)</f>
        <v>200</v>
      </c>
      <c r="D555" s="23"/>
      <c r="E555" s="25"/>
    </row>
    <row r="556" spans="1:5" ht="15.75">
      <c r="A556" s="23"/>
      <c r="B556" s="33" t="s">
        <v>15</v>
      </c>
      <c r="C556" s="35">
        <v>1000</v>
      </c>
      <c r="D556" s="23" t="s">
        <v>44</v>
      </c>
      <c r="E556" s="25"/>
    </row>
    <row r="557" spans="1:5" ht="15.75">
      <c r="A557" s="23"/>
      <c r="B557" s="33" t="s">
        <v>16</v>
      </c>
      <c r="C557" s="35" t="b">
        <f>IF(C555&lt;=112,"80",IF(C555&lt;=121,"77",IF(C555&lt;=130,"74",IF(C555&lt;=139,"71",IF(C555&lt;=144,"68")))))</f>
        <v>0</v>
      </c>
      <c r="D557" s="23" t="s">
        <v>45</v>
      </c>
      <c r="E557" s="25"/>
    </row>
    <row r="558" ht="12.75">
      <c r="C558" s="1"/>
    </row>
    <row r="559" spans="1:6" ht="12.75">
      <c r="A559" s="23"/>
      <c r="B559" s="23"/>
      <c r="C559" s="37" t="s">
        <v>47</v>
      </c>
      <c r="D559" s="24"/>
      <c r="E559" s="25"/>
      <c r="F559" s="2"/>
    </row>
    <row r="560" spans="1:5" ht="12.75">
      <c r="A560" s="23"/>
      <c r="B560" s="23"/>
      <c r="C560" s="23"/>
      <c r="D560" s="23"/>
      <c r="E560" s="25"/>
    </row>
    <row r="561" spans="1:5" s="5" customFormat="1" ht="12">
      <c r="A561" s="26" t="s">
        <v>10</v>
      </c>
      <c r="B561" s="26" t="s">
        <v>11</v>
      </c>
      <c r="C561" s="27" t="s">
        <v>46</v>
      </c>
      <c r="D561" s="26" t="s">
        <v>12</v>
      </c>
      <c r="E561" s="28" t="s">
        <v>13</v>
      </c>
    </row>
    <row r="562" spans="1:5" ht="12.75">
      <c r="A562" s="29" t="s">
        <v>0</v>
      </c>
      <c r="B562" s="30"/>
      <c r="C562" s="31">
        <v>1995</v>
      </c>
      <c r="D562" s="30"/>
      <c r="E562" s="32">
        <f aca="true" t="shared" si="30" ref="E562:E571">(D$1-C562)</f>
        <v>23</v>
      </c>
    </row>
    <row r="563" spans="1:5" ht="12.75">
      <c r="A563" s="29" t="s">
        <v>1</v>
      </c>
      <c r="B563" s="30"/>
      <c r="C563" s="31">
        <v>1994</v>
      </c>
      <c r="D563" s="30"/>
      <c r="E563" s="32">
        <f t="shared" si="30"/>
        <v>24</v>
      </c>
    </row>
    <row r="564" spans="1:5" ht="12.75">
      <c r="A564" s="29" t="s">
        <v>2</v>
      </c>
      <c r="B564" s="52"/>
      <c r="C564" s="31">
        <v>1995</v>
      </c>
      <c r="D564" s="30"/>
      <c r="E564" s="32">
        <f t="shared" si="30"/>
        <v>23</v>
      </c>
    </row>
    <row r="565" spans="1:5" ht="12.75">
      <c r="A565" s="29" t="s">
        <v>3</v>
      </c>
      <c r="B565" s="52"/>
      <c r="C565" s="31">
        <v>1996</v>
      </c>
      <c r="D565" s="30"/>
      <c r="E565" s="32">
        <f t="shared" si="30"/>
        <v>22</v>
      </c>
    </row>
    <row r="566" spans="1:5" ht="12.75">
      <c r="A566" s="29" t="s">
        <v>4</v>
      </c>
      <c r="B566" s="52"/>
      <c r="C566" s="31">
        <v>1996</v>
      </c>
      <c r="D566" s="30"/>
      <c r="E566" s="32">
        <f t="shared" si="30"/>
        <v>22</v>
      </c>
    </row>
    <row r="567" spans="1:5" ht="12.75">
      <c r="A567" s="29" t="s">
        <v>5</v>
      </c>
      <c r="B567" s="52"/>
      <c r="C567" s="31">
        <v>1994</v>
      </c>
      <c r="D567" s="30"/>
      <c r="E567" s="32">
        <f t="shared" si="30"/>
        <v>24</v>
      </c>
    </row>
    <row r="568" spans="1:5" ht="12.75">
      <c r="A568" s="29" t="s">
        <v>6</v>
      </c>
      <c r="B568" s="52"/>
      <c r="C568" s="31">
        <v>1999</v>
      </c>
      <c r="D568" s="30"/>
      <c r="E568" s="32">
        <f t="shared" si="30"/>
        <v>19</v>
      </c>
    </row>
    <row r="569" spans="1:5" ht="12.75">
      <c r="A569" s="29" t="s">
        <v>7</v>
      </c>
      <c r="B569" s="52"/>
      <c r="C569" s="31">
        <v>1997</v>
      </c>
      <c r="D569" s="30"/>
      <c r="E569" s="32">
        <f t="shared" si="30"/>
        <v>21</v>
      </c>
    </row>
    <row r="570" spans="1:5" ht="12.75">
      <c r="A570" s="29" t="s">
        <v>8</v>
      </c>
      <c r="B570" s="52"/>
      <c r="C570" s="31">
        <v>1996</v>
      </c>
      <c r="D570" s="30"/>
      <c r="E570" s="32">
        <f t="shared" si="30"/>
        <v>22</v>
      </c>
    </row>
    <row r="571" spans="1:5" ht="12.75">
      <c r="A571" s="29" t="s">
        <v>9</v>
      </c>
      <c r="B571" s="52"/>
      <c r="C571" s="31"/>
      <c r="D571" s="30"/>
      <c r="E571" s="32">
        <f t="shared" si="30"/>
        <v>2018</v>
      </c>
    </row>
    <row r="572" spans="1:5" ht="12.75">
      <c r="A572" s="23"/>
      <c r="B572" s="23"/>
      <c r="C572" s="29"/>
      <c r="D572" s="23"/>
      <c r="E572" s="25"/>
    </row>
    <row r="573" spans="1:5" ht="15.75">
      <c r="A573" s="23"/>
      <c r="B573" s="33" t="s">
        <v>14</v>
      </c>
      <c r="C573" s="34">
        <f>SUM(E562:E570)</f>
        <v>200</v>
      </c>
      <c r="D573" s="23"/>
      <c r="E573" s="25"/>
    </row>
    <row r="574" spans="1:5" ht="15.75">
      <c r="A574" s="23"/>
      <c r="B574" s="33" t="s">
        <v>15</v>
      </c>
      <c r="C574" s="35">
        <v>1000</v>
      </c>
      <c r="D574" s="23" t="s">
        <v>44</v>
      </c>
      <c r="E574" s="25"/>
    </row>
    <row r="575" spans="1:5" ht="15.75">
      <c r="A575" s="23"/>
      <c r="B575" s="33" t="s">
        <v>16</v>
      </c>
      <c r="C575" s="35" t="b">
        <f>IF(C573&lt;=112,"80",IF(C573&lt;=121,"77",IF(C573&lt;=130,"74",IF(C573&lt;=139,"71",IF(C573&lt;=144,"68")))))</f>
        <v>0</v>
      </c>
      <c r="D575" s="23" t="s">
        <v>45</v>
      </c>
      <c r="E575" s="25"/>
    </row>
    <row r="576" ht="12.75">
      <c r="C576" s="1"/>
    </row>
    <row r="577" spans="1:6" ht="12.75">
      <c r="A577" s="23"/>
      <c r="B577" s="23"/>
      <c r="C577" s="37" t="s">
        <v>49</v>
      </c>
      <c r="D577" s="24"/>
      <c r="E577" s="25"/>
      <c r="F577" s="2"/>
    </row>
    <row r="578" spans="1:5" ht="12.75">
      <c r="A578" s="23"/>
      <c r="B578" s="23"/>
      <c r="C578" s="23"/>
      <c r="D578" s="23"/>
      <c r="E578" s="25"/>
    </row>
    <row r="579" spans="1:5" s="5" customFormat="1" ht="12">
      <c r="A579" s="26" t="s">
        <v>10</v>
      </c>
      <c r="B579" s="26" t="s">
        <v>11</v>
      </c>
      <c r="C579" s="27" t="s">
        <v>46</v>
      </c>
      <c r="D579" s="26" t="s">
        <v>12</v>
      </c>
      <c r="E579" s="28" t="s">
        <v>13</v>
      </c>
    </row>
    <row r="580" spans="1:5" ht="12.75">
      <c r="A580" s="29" t="s">
        <v>0</v>
      </c>
      <c r="B580" s="30"/>
      <c r="C580" s="31">
        <v>1995</v>
      </c>
      <c r="D580" s="30"/>
      <c r="E580" s="32">
        <f aca="true" t="shared" si="31" ref="E580:E589">(D$1-C580)</f>
        <v>23</v>
      </c>
    </row>
    <row r="581" spans="1:5" ht="12.75">
      <c r="A581" s="29" t="s">
        <v>1</v>
      </c>
      <c r="B581" s="30"/>
      <c r="C581" s="31">
        <v>1999</v>
      </c>
      <c r="D581" s="30"/>
      <c r="E581" s="32">
        <f t="shared" si="31"/>
        <v>19</v>
      </c>
    </row>
    <row r="582" spans="1:5" ht="12.75">
      <c r="A582" s="29" t="s">
        <v>2</v>
      </c>
      <c r="B582" s="52"/>
      <c r="C582" s="31">
        <v>1995</v>
      </c>
      <c r="D582" s="30"/>
      <c r="E582" s="32">
        <f t="shared" si="31"/>
        <v>23</v>
      </c>
    </row>
    <row r="583" spans="1:5" ht="12.75">
      <c r="A583" s="29" t="s">
        <v>3</v>
      </c>
      <c r="B583" s="52"/>
      <c r="C583" s="31">
        <v>1999</v>
      </c>
      <c r="D583" s="30"/>
      <c r="E583" s="32">
        <f t="shared" si="31"/>
        <v>19</v>
      </c>
    </row>
    <row r="584" spans="1:5" ht="12.75">
      <c r="A584" s="29" t="s">
        <v>4</v>
      </c>
      <c r="B584" s="52"/>
      <c r="C584" s="31">
        <v>1995</v>
      </c>
      <c r="D584" s="30"/>
      <c r="E584" s="32">
        <f t="shared" si="31"/>
        <v>23</v>
      </c>
    </row>
    <row r="585" spans="1:5" ht="12.75">
      <c r="A585" s="29" t="s">
        <v>5</v>
      </c>
      <c r="B585" s="52"/>
      <c r="C585" s="31">
        <v>1995</v>
      </c>
      <c r="D585" s="30"/>
      <c r="E585" s="32">
        <f t="shared" si="31"/>
        <v>23</v>
      </c>
    </row>
    <row r="586" spans="1:5" ht="12.75">
      <c r="A586" s="29" t="s">
        <v>6</v>
      </c>
      <c r="B586" s="52"/>
      <c r="C586" s="31">
        <v>1995</v>
      </c>
      <c r="D586" s="30"/>
      <c r="E586" s="32">
        <f t="shared" si="31"/>
        <v>23</v>
      </c>
    </row>
    <row r="587" spans="1:5" ht="12.75">
      <c r="A587" s="29" t="s">
        <v>7</v>
      </c>
      <c r="B587" s="52"/>
      <c r="C587" s="31">
        <v>1995</v>
      </c>
      <c r="D587" s="30"/>
      <c r="E587" s="32">
        <f t="shared" si="31"/>
        <v>23</v>
      </c>
    </row>
    <row r="588" spans="1:5" ht="12.75">
      <c r="A588" s="29" t="s">
        <v>8</v>
      </c>
      <c r="B588" s="52"/>
      <c r="C588" s="31">
        <v>1997</v>
      </c>
      <c r="D588" s="30"/>
      <c r="E588" s="32">
        <f t="shared" si="31"/>
        <v>21</v>
      </c>
    </row>
    <row r="589" spans="1:5" ht="12.75">
      <c r="A589" s="29" t="s">
        <v>9</v>
      </c>
      <c r="B589" s="52"/>
      <c r="C589" s="31">
        <v>1995</v>
      </c>
      <c r="D589" s="30"/>
      <c r="E589" s="32">
        <f t="shared" si="31"/>
        <v>23</v>
      </c>
    </row>
    <row r="590" spans="1:5" ht="12.75">
      <c r="A590" s="23"/>
      <c r="B590" s="23"/>
      <c r="C590" s="29"/>
      <c r="D590" s="23"/>
      <c r="E590" s="25"/>
    </row>
    <row r="591" spans="1:5" ht="15.75">
      <c r="A591" s="23"/>
      <c r="B591" s="33" t="s">
        <v>14</v>
      </c>
      <c r="C591" s="34">
        <f>SUM(E580:E588)</f>
        <v>197</v>
      </c>
      <c r="D591" s="23"/>
      <c r="E591" s="25"/>
    </row>
    <row r="592" spans="1:5" ht="15.75">
      <c r="A592" s="23"/>
      <c r="B592" s="33" t="s">
        <v>15</v>
      </c>
      <c r="C592" s="35">
        <v>1000</v>
      </c>
      <c r="D592" s="23" t="s">
        <v>44</v>
      </c>
      <c r="E592" s="25"/>
    </row>
    <row r="593" spans="1:5" ht="15.75">
      <c r="A593" s="23"/>
      <c r="B593" s="33" t="s">
        <v>16</v>
      </c>
      <c r="C593" s="35" t="b">
        <f>IF(C591&lt;=112,"80",IF(C591&lt;=121,"77",IF(C591&lt;=130,"74",IF(C591&lt;=139,"71",IF(C591&lt;=144,"68")))))</f>
        <v>0</v>
      </c>
      <c r="D593" s="23" t="s">
        <v>45</v>
      </c>
      <c r="E593" s="25"/>
    </row>
    <row r="594" ht="12.75">
      <c r="B594" s="4"/>
    </row>
    <row r="595" spans="1:6" ht="12.75">
      <c r="A595" s="23"/>
      <c r="B595" s="23"/>
      <c r="C595" s="37" t="s">
        <v>48</v>
      </c>
      <c r="D595" s="24"/>
      <c r="E595" s="25"/>
      <c r="F595" s="2"/>
    </row>
    <row r="596" spans="1:5" ht="12.75">
      <c r="A596" s="23"/>
      <c r="B596" s="23"/>
      <c r="C596" s="23"/>
      <c r="D596" s="23"/>
      <c r="E596" s="25"/>
    </row>
    <row r="597" spans="1:5" s="5" customFormat="1" ht="12">
      <c r="A597" s="26" t="s">
        <v>10</v>
      </c>
      <c r="B597" s="26" t="s">
        <v>11</v>
      </c>
      <c r="C597" s="27" t="s">
        <v>46</v>
      </c>
      <c r="D597" s="26" t="s">
        <v>12</v>
      </c>
      <c r="E597" s="28" t="s">
        <v>13</v>
      </c>
    </row>
    <row r="598" spans="1:5" ht="12.75">
      <c r="A598" s="29" t="s">
        <v>0</v>
      </c>
      <c r="B598" s="30"/>
      <c r="C598" s="31"/>
      <c r="D598" s="30"/>
      <c r="E598" s="32">
        <f aca="true" t="shared" si="32" ref="E598:E607">(D$1-C598)</f>
        <v>2018</v>
      </c>
    </row>
    <row r="599" spans="1:5" ht="12.75">
      <c r="A599" s="29" t="s">
        <v>1</v>
      </c>
      <c r="B599" s="30"/>
      <c r="C599" s="31"/>
      <c r="D599" s="30"/>
      <c r="E599" s="32">
        <f t="shared" si="32"/>
        <v>2018</v>
      </c>
    </row>
    <row r="600" spans="1:5" ht="12.75">
      <c r="A600" s="29" t="s">
        <v>2</v>
      </c>
      <c r="B600" s="52"/>
      <c r="C600" s="31"/>
      <c r="D600" s="30"/>
      <c r="E600" s="32">
        <f t="shared" si="32"/>
        <v>2018</v>
      </c>
    </row>
    <row r="601" spans="1:5" ht="12.75">
      <c r="A601" s="29" t="s">
        <v>3</v>
      </c>
      <c r="B601" s="52"/>
      <c r="C601" s="31"/>
      <c r="D601" s="30"/>
      <c r="E601" s="32">
        <f t="shared" si="32"/>
        <v>2018</v>
      </c>
    </row>
    <row r="602" spans="1:5" ht="12.75">
      <c r="A602" s="29" t="s">
        <v>4</v>
      </c>
      <c r="B602" s="52"/>
      <c r="C602" s="31"/>
      <c r="D602" s="30"/>
      <c r="E602" s="32">
        <f t="shared" si="32"/>
        <v>2018</v>
      </c>
    </row>
    <row r="603" spans="1:5" ht="12.75">
      <c r="A603" s="29" t="s">
        <v>5</v>
      </c>
      <c r="B603" s="52"/>
      <c r="C603" s="31"/>
      <c r="D603" s="30"/>
      <c r="E603" s="32">
        <f t="shared" si="32"/>
        <v>2018</v>
      </c>
    </row>
    <row r="604" spans="1:5" ht="12.75">
      <c r="A604" s="29" t="s">
        <v>6</v>
      </c>
      <c r="B604" s="52"/>
      <c r="C604" s="31"/>
      <c r="D604" s="30"/>
      <c r="E604" s="32">
        <f t="shared" si="32"/>
        <v>2018</v>
      </c>
    </row>
    <row r="605" spans="1:5" ht="12.75">
      <c r="A605" s="29" t="s">
        <v>7</v>
      </c>
      <c r="B605" s="52"/>
      <c r="C605" s="31"/>
      <c r="D605" s="30"/>
      <c r="E605" s="32">
        <f t="shared" si="32"/>
        <v>2018</v>
      </c>
    </row>
    <row r="606" spans="1:5" ht="12.75">
      <c r="A606" s="29" t="s">
        <v>8</v>
      </c>
      <c r="B606" s="52"/>
      <c r="C606" s="31"/>
      <c r="D606" s="30"/>
      <c r="E606" s="32">
        <f t="shared" si="32"/>
        <v>2018</v>
      </c>
    </row>
    <row r="607" spans="1:5" ht="12.75">
      <c r="A607" s="29" t="s">
        <v>9</v>
      </c>
      <c r="B607" s="52"/>
      <c r="C607" s="31"/>
      <c r="D607" s="30"/>
      <c r="E607" s="32">
        <f t="shared" si="32"/>
        <v>2018</v>
      </c>
    </row>
    <row r="608" spans="1:5" ht="12.75">
      <c r="A608" s="23"/>
      <c r="B608" s="23"/>
      <c r="C608" s="29"/>
      <c r="D608" s="23"/>
      <c r="E608" s="25"/>
    </row>
    <row r="609" spans="1:5" ht="15.75">
      <c r="A609" s="23"/>
      <c r="B609" s="33" t="s">
        <v>14</v>
      </c>
      <c r="C609" s="34">
        <f>SUM(E598:E606)</f>
        <v>18162</v>
      </c>
      <c r="D609" s="23"/>
      <c r="E609" s="25"/>
    </row>
    <row r="610" spans="1:5" ht="15.75">
      <c r="A610" s="23"/>
      <c r="B610" s="33" t="s">
        <v>15</v>
      </c>
      <c r="C610" s="35">
        <v>1000</v>
      </c>
      <c r="D610" s="23" t="s">
        <v>44</v>
      </c>
      <c r="E610" s="25"/>
    </row>
    <row r="611" spans="1:5" ht="15.75">
      <c r="A611" s="23"/>
      <c r="B611" s="33" t="s">
        <v>16</v>
      </c>
      <c r="C611" s="35" t="b">
        <f>IF(C609&lt;=112,"80",IF(C609&lt;=121,"77",IF(C609&lt;=130,"74",IF(C609&lt;=139,"71",IF(C609&lt;=144,"68")))))</f>
        <v>0</v>
      </c>
      <c r="D611" s="23" t="s">
        <v>45</v>
      </c>
      <c r="E611" s="25"/>
    </row>
    <row r="613" spans="1:6" ht="12.75">
      <c r="A613" s="23"/>
      <c r="B613" s="23"/>
      <c r="C613" s="37" t="s">
        <v>48</v>
      </c>
      <c r="D613" s="24"/>
      <c r="E613" s="25"/>
      <c r="F613" s="2"/>
    </row>
    <row r="614" spans="1:5" ht="12.75">
      <c r="A614" s="23"/>
      <c r="B614" s="23"/>
      <c r="C614" s="23"/>
      <c r="D614" s="23"/>
      <c r="E614" s="25"/>
    </row>
    <row r="615" spans="1:5" s="5" customFormat="1" ht="12">
      <c r="A615" s="26" t="s">
        <v>10</v>
      </c>
      <c r="B615" s="26" t="s">
        <v>11</v>
      </c>
      <c r="C615" s="27" t="s">
        <v>46</v>
      </c>
      <c r="D615" s="26" t="s">
        <v>12</v>
      </c>
      <c r="E615" s="28" t="s">
        <v>13</v>
      </c>
    </row>
    <row r="616" spans="1:5" ht="12.75">
      <c r="A616" s="29" t="s">
        <v>0</v>
      </c>
      <c r="B616" s="30"/>
      <c r="C616" s="31"/>
      <c r="D616" s="30"/>
      <c r="E616" s="32">
        <f aca="true" t="shared" si="33" ref="E616:E625">(D$1-C616)</f>
        <v>2018</v>
      </c>
    </row>
    <row r="617" spans="1:5" ht="12.75">
      <c r="A617" s="29" t="s">
        <v>1</v>
      </c>
      <c r="B617" s="30"/>
      <c r="C617" s="31"/>
      <c r="D617" s="30"/>
      <c r="E617" s="32">
        <f t="shared" si="33"/>
        <v>2018</v>
      </c>
    </row>
    <row r="618" spans="1:5" ht="12.75">
      <c r="A618" s="29" t="s">
        <v>2</v>
      </c>
      <c r="B618" s="52"/>
      <c r="C618" s="31"/>
      <c r="D618" s="30"/>
      <c r="E618" s="32">
        <f t="shared" si="33"/>
        <v>2018</v>
      </c>
    </row>
    <row r="619" spans="1:5" ht="12.75">
      <c r="A619" s="29" t="s">
        <v>3</v>
      </c>
      <c r="B619" s="52"/>
      <c r="C619" s="31"/>
      <c r="D619" s="30"/>
      <c r="E619" s="32">
        <f t="shared" si="33"/>
        <v>2018</v>
      </c>
    </row>
    <row r="620" spans="1:5" ht="12.75">
      <c r="A620" s="29" t="s">
        <v>4</v>
      </c>
      <c r="B620" s="52"/>
      <c r="C620" s="31"/>
      <c r="D620" s="30"/>
      <c r="E620" s="32">
        <f t="shared" si="33"/>
        <v>2018</v>
      </c>
    </row>
    <row r="621" spans="1:5" ht="12.75">
      <c r="A621" s="29" t="s">
        <v>5</v>
      </c>
      <c r="B621" s="52"/>
      <c r="C621" s="31"/>
      <c r="D621" s="30"/>
      <c r="E621" s="32">
        <f t="shared" si="33"/>
        <v>2018</v>
      </c>
    </row>
    <row r="622" spans="1:5" ht="12.75">
      <c r="A622" s="29" t="s">
        <v>6</v>
      </c>
      <c r="B622" s="52"/>
      <c r="C622" s="31"/>
      <c r="D622" s="30"/>
      <c r="E622" s="32">
        <f t="shared" si="33"/>
        <v>2018</v>
      </c>
    </row>
    <row r="623" spans="1:5" ht="12.75">
      <c r="A623" s="29" t="s">
        <v>7</v>
      </c>
      <c r="B623" s="52"/>
      <c r="C623" s="31"/>
      <c r="D623" s="30"/>
      <c r="E623" s="32">
        <f t="shared" si="33"/>
        <v>2018</v>
      </c>
    </row>
    <row r="624" spans="1:5" ht="12.75">
      <c r="A624" s="29" t="s">
        <v>8</v>
      </c>
      <c r="B624" s="52"/>
      <c r="C624" s="31"/>
      <c r="D624" s="30"/>
      <c r="E624" s="32">
        <f t="shared" si="33"/>
        <v>2018</v>
      </c>
    </row>
    <row r="625" spans="1:5" ht="12.75">
      <c r="A625" s="29" t="s">
        <v>9</v>
      </c>
      <c r="B625" s="52"/>
      <c r="C625" s="31"/>
      <c r="D625" s="30"/>
      <c r="E625" s="32">
        <f t="shared" si="33"/>
        <v>2018</v>
      </c>
    </row>
    <row r="626" spans="1:5" ht="12.75">
      <c r="A626" s="23"/>
      <c r="B626" s="23"/>
      <c r="C626" s="29"/>
      <c r="D626" s="23"/>
      <c r="E626" s="25"/>
    </row>
    <row r="627" spans="1:5" ht="15.75">
      <c r="A627" s="23"/>
      <c r="B627" s="33" t="s">
        <v>14</v>
      </c>
      <c r="C627" s="34">
        <f>SUM(E616:E624)</f>
        <v>18162</v>
      </c>
      <c r="D627" s="23"/>
      <c r="E627" s="25"/>
    </row>
    <row r="628" spans="1:5" ht="15.75">
      <c r="A628" s="23"/>
      <c r="B628" s="33" t="s">
        <v>15</v>
      </c>
      <c r="C628" s="35">
        <v>1000</v>
      </c>
      <c r="D628" s="23" t="s">
        <v>44</v>
      </c>
      <c r="E628" s="25"/>
    </row>
    <row r="629" spans="1:5" ht="15.75">
      <c r="A629" s="23"/>
      <c r="B629" s="33" t="s">
        <v>16</v>
      </c>
      <c r="C629" s="35" t="b">
        <f>IF(C627&lt;=112,"80",IF(C627&lt;=121,"77",IF(C627&lt;=130,"74",IF(C627&lt;=139,"71",IF(C627&lt;=144,"68")))))</f>
        <v>0</v>
      </c>
      <c r="D629" s="23" t="s">
        <v>45</v>
      </c>
      <c r="E629" s="25"/>
    </row>
  </sheetData>
  <sheetProtection/>
  <conditionalFormatting sqref="E526:E535 E544:E553 E562:E571 E418:E427 E4:E13 E454:E463 E490:E499 E508:E517 E580:E589 E598:E607 E616:E625 E400:E409 E382:E391 E274:E283 E310:E319 E328:E337 E112:E121 E148:E157 E184:E193 E220:E229 E40:E49 E472:E481 E346:E355 E364:E373 E436:E445 E58:E67 E94:E103 E130:E139 E166:E175 E202:E211 E238:E247 E256:E265 E76:E85">
    <cfRule type="cellIs" priority="4" dxfId="0" operator="notBetween" stopIfTrue="1">
      <formula>11</formula>
      <formula>16</formula>
    </cfRule>
  </conditionalFormatting>
  <conditionalFormatting sqref="E22:E31">
    <cfRule type="cellIs" priority="3" dxfId="0" operator="notBetween" stopIfTrue="1">
      <formula>11</formula>
      <formula>16</formula>
    </cfRule>
  </conditionalFormatting>
  <conditionalFormatting sqref="E4:E13">
    <cfRule type="cellIs" priority="2" dxfId="0" operator="notBetween" stopIfTrue="1">
      <formula>11</formula>
      <formula>16</formula>
    </cfRule>
  </conditionalFormatting>
  <conditionalFormatting sqref="E292:E301">
    <cfRule type="cellIs" priority="1" dxfId="0" operator="notBetween" stopIfTrue="1">
      <formula>11</formula>
      <formula>16</formula>
    </cfRule>
  </conditionalFormatting>
  <dataValidations count="1">
    <dataValidation type="whole" allowBlank="1" showInputMessage="1" showErrorMessage="1" sqref="C562:C571 C616:C625 C598:C607 C580:C589 C436:C437 C206:C210 C427 C544:C553 C440:C442 C404:C408 C402 C384 C186:C187 C184 C112:C121 C94:C101 C189:C193 C80 C49 C130:C139 C328:C337 C300:C301 C240:C247 C476:C480 C262:C264 C283 C223:C229 C281 C256:C257 C259:C260 C314:C318 C276 C292 C294:C298 C346 C348:C354 C386:C391 C204 C418:C422 C424:C425 C221 C472 C310:C312 C274 C278:C279 C31">
      <formula1>1994</formula1>
      <formula2>2004</formula2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115" zoomScaleNormal="11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7" sqref="C37"/>
    </sheetView>
  </sheetViews>
  <sheetFormatPr defaultColWidth="9.00390625" defaultRowHeight="12.75"/>
  <cols>
    <col min="1" max="1" width="4.00390625" style="68" customWidth="1"/>
    <col min="2" max="2" width="21.00390625" style="68" customWidth="1"/>
    <col min="3" max="3" width="16.125" style="68" customWidth="1"/>
    <col min="4" max="4" width="9.125" style="68" customWidth="1"/>
    <col min="5" max="5" width="7.875" style="68" customWidth="1"/>
    <col min="6" max="6" width="6.75390625" style="89" customWidth="1"/>
    <col min="7" max="8" width="8.00390625" style="68" customWidth="1"/>
    <col min="9" max="9" width="7.25390625" style="68" customWidth="1"/>
    <col min="10" max="10" width="7.125" style="89" customWidth="1"/>
    <col min="11" max="11" width="7.625" style="68" customWidth="1"/>
    <col min="12" max="12" width="7.25390625" style="68" customWidth="1"/>
    <col min="13" max="13" width="8.00390625" style="68" customWidth="1"/>
    <col min="14" max="14" width="7.875" style="68" customWidth="1"/>
    <col min="15" max="21" width="7.25390625" style="68" customWidth="1"/>
    <col min="22" max="22" width="8.00390625" style="68" customWidth="1"/>
    <col min="23" max="23" width="11.25390625" style="68" customWidth="1"/>
    <col min="24" max="26" width="8.00390625" style="68" customWidth="1"/>
    <col min="27" max="27" width="8.875" style="68" customWidth="1"/>
    <col min="28" max="28" width="8.00390625" style="68" customWidth="1"/>
    <col min="29" max="16384" width="9.125" style="68" customWidth="1"/>
  </cols>
  <sheetData>
    <row r="1" spans="1:31" ht="22.5" customHeight="1" thickBot="1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/>
      <c r="X1" s="167"/>
      <c r="Y1" s="167"/>
      <c r="Z1" s="167"/>
      <c r="AA1" s="167"/>
      <c r="AB1" s="167"/>
      <c r="AC1" s="67"/>
      <c r="AD1" s="67"/>
      <c r="AE1" s="67"/>
    </row>
    <row r="2" spans="1:31" ht="17.25" customHeight="1" thickBot="1">
      <c r="A2" s="169" t="s">
        <v>101</v>
      </c>
      <c r="B2" s="171" t="s">
        <v>38</v>
      </c>
      <c r="C2" s="171" t="s">
        <v>39</v>
      </c>
      <c r="D2" s="149" t="s">
        <v>103</v>
      </c>
      <c r="E2" s="151" t="s">
        <v>104</v>
      </c>
      <c r="F2" s="152"/>
      <c r="G2" s="152"/>
      <c r="H2" s="153"/>
      <c r="I2" s="162" t="s">
        <v>105</v>
      </c>
      <c r="J2" s="163"/>
      <c r="K2" s="163"/>
      <c r="L2" s="164"/>
      <c r="M2" s="160" t="s">
        <v>106</v>
      </c>
      <c r="N2" s="151" t="s">
        <v>108</v>
      </c>
      <c r="O2" s="152"/>
      <c r="P2" s="152"/>
      <c r="Q2" s="153"/>
      <c r="R2" s="162" t="s">
        <v>109</v>
      </c>
      <c r="S2" s="163"/>
      <c r="T2" s="163"/>
      <c r="U2" s="164"/>
      <c r="V2" s="160" t="s">
        <v>106</v>
      </c>
      <c r="W2" s="154" t="s">
        <v>110</v>
      </c>
      <c r="X2" s="156" t="s">
        <v>31</v>
      </c>
      <c r="Y2" s="173" t="s">
        <v>129</v>
      </c>
      <c r="Z2" s="175" t="s">
        <v>31</v>
      </c>
      <c r="AA2" s="179" t="s">
        <v>112</v>
      </c>
      <c r="AB2" s="179" t="s">
        <v>37</v>
      </c>
      <c r="AC2" s="69"/>
      <c r="AD2" s="70"/>
      <c r="AE2" s="71"/>
    </row>
    <row r="3" spans="1:31" ht="24" customHeight="1" thickBot="1">
      <c r="A3" s="170"/>
      <c r="B3" s="172"/>
      <c r="C3" s="172"/>
      <c r="D3" s="150"/>
      <c r="E3" s="110" t="s">
        <v>36</v>
      </c>
      <c r="F3" s="96" t="s">
        <v>34</v>
      </c>
      <c r="G3" s="97" t="s">
        <v>33</v>
      </c>
      <c r="H3" s="111" t="s">
        <v>102</v>
      </c>
      <c r="I3" s="117" t="s">
        <v>35</v>
      </c>
      <c r="J3" s="93" t="s">
        <v>34</v>
      </c>
      <c r="K3" s="94" t="s">
        <v>33</v>
      </c>
      <c r="L3" s="111" t="s">
        <v>102</v>
      </c>
      <c r="M3" s="161"/>
      <c r="N3" s="110" t="s">
        <v>36</v>
      </c>
      <c r="O3" s="96" t="s">
        <v>34</v>
      </c>
      <c r="P3" s="97" t="s">
        <v>33</v>
      </c>
      <c r="Q3" s="111" t="s">
        <v>102</v>
      </c>
      <c r="R3" s="117" t="s">
        <v>35</v>
      </c>
      <c r="S3" s="93" t="s">
        <v>34</v>
      </c>
      <c r="T3" s="94" t="s">
        <v>33</v>
      </c>
      <c r="U3" s="111" t="s">
        <v>102</v>
      </c>
      <c r="V3" s="161"/>
      <c r="W3" s="155"/>
      <c r="X3" s="157"/>
      <c r="Y3" s="174"/>
      <c r="Z3" s="176"/>
      <c r="AA3" s="180"/>
      <c r="AB3" s="180"/>
      <c r="AD3" s="70"/>
      <c r="AE3" s="71"/>
    </row>
    <row r="4" spans="1:31" ht="12" customHeight="1">
      <c r="A4" s="72" t="s">
        <v>1</v>
      </c>
      <c r="B4" s="200" t="s">
        <v>50</v>
      </c>
      <c r="C4" s="73" t="s">
        <v>52</v>
      </c>
      <c r="D4" s="107" t="s">
        <v>48</v>
      </c>
      <c r="E4" s="112">
        <v>1000</v>
      </c>
      <c r="F4" s="75">
        <v>54.494</v>
      </c>
      <c r="G4" s="76">
        <v>10</v>
      </c>
      <c r="H4" s="113">
        <f>E4-(F4+G4)</f>
        <v>935.506</v>
      </c>
      <c r="I4" s="146">
        <v>74</v>
      </c>
      <c r="J4" s="91">
        <v>80.9</v>
      </c>
      <c r="K4" s="77">
        <v>0</v>
      </c>
      <c r="L4" s="118">
        <f>100-((J4-I4)+K4)</f>
        <v>93.1</v>
      </c>
      <c r="M4" s="120">
        <f>H4+L4</f>
        <v>1028.606</v>
      </c>
      <c r="N4" s="112">
        <v>1000</v>
      </c>
      <c r="O4" s="139">
        <v>71.061</v>
      </c>
      <c r="P4" s="139">
        <v>0</v>
      </c>
      <c r="Q4" s="123">
        <f>N4-(O4+P4)</f>
        <v>928.939</v>
      </c>
      <c r="R4" s="146">
        <v>74</v>
      </c>
      <c r="S4" s="139">
        <v>80.47</v>
      </c>
      <c r="T4" s="139">
        <v>0</v>
      </c>
      <c r="U4" s="118">
        <f>100-((S4-R4)+T4)</f>
        <v>93.53</v>
      </c>
      <c r="V4" s="120">
        <f>Q4+U4</f>
        <v>1022.4689999999999</v>
      </c>
      <c r="W4" s="125">
        <f>MAX(H4,Q4)</f>
        <v>935.506</v>
      </c>
      <c r="X4" s="188" t="s">
        <v>317</v>
      </c>
      <c r="Y4" s="98">
        <f>MAX(L4,U4)</f>
        <v>93.53</v>
      </c>
      <c r="Z4" s="190" t="s">
        <v>317</v>
      </c>
      <c r="AA4" s="128">
        <f>MAX(M4,V4)</f>
        <v>1028.606</v>
      </c>
      <c r="AB4" s="187" t="s">
        <v>316</v>
      </c>
      <c r="AC4" s="79"/>
      <c r="AD4" s="79"/>
      <c r="AE4" s="79"/>
    </row>
    <row r="5" spans="1:31" ht="12.75" customHeight="1">
      <c r="A5" s="80" t="s">
        <v>4</v>
      </c>
      <c r="B5" s="199" t="s">
        <v>88</v>
      </c>
      <c r="C5" s="74" t="s">
        <v>53</v>
      </c>
      <c r="D5" s="107" t="s">
        <v>48</v>
      </c>
      <c r="E5" s="114">
        <v>1000</v>
      </c>
      <c r="F5" s="81">
        <v>62.24</v>
      </c>
      <c r="G5" s="82">
        <v>15</v>
      </c>
      <c r="H5" s="113">
        <f>E5-(F5+G5)</f>
        <v>922.76</v>
      </c>
      <c r="I5" s="146">
        <v>74</v>
      </c>
      <c r="J5" s="92">
        <v>79.09</v>
      </c>
      <c r="K5" s="83">
        <v>10</v>
      </c>
      <c r="L5" s="118">
        <f>100-((J5-I5)+K5)</f>
        <v>84.91</v>
      </c>
      <c r="M5" s="120">
        <f>H5+L5</f>
        <v>1007.67</v>
      </c>
      <c r="N5" s="114">
        <v>1000</v>
      </c>
      <c r="O5" s="140">
        <v>54.439</v>
      </c>
      <c r="P5" s="140">
        <v>20</v>
      </c>
      <c r="Q5" s="123">
        <f>N5-(O5+P5)</f>
        <v>925.561</v>
      </c>
      <c r="R5" s="146">
        <v>74</v>
      </c>
      <c r="S5" s="140">
        <v>76.38</v>
      </c>
      <c r="T5" s="140">
        <v>0</v>
      </c>
      <c r="U5" s="118">
        <f>100-((S5-R5)+T5)</f>
        <v>97.62</v>
      </c>
      <c r="V5" s="121">
        <f>Q5+U5</f>
        <v>1023.181</v>
      </c>
      <c r="W5" s="125">
        <f>MAX(H5,Q5)</f>
        <v>925.561</v>
      </c>
      <c r="X5" s="189">
        <v>5</v>
      </c>
      <c r="Y5" s="98">
        <f>MAX(L5,U5)</f>
        <v>97.62</v>
      </c>
      <c r="Z5" s="191" t="s">
        <v>316</v>
      </c>
      <c r="AA5" s="129">
        <f>MAX(M5,V5)</f>
        <v>1023.181</v>
      </c>
      <c r="AB5" s="84" t="s">
        <v>317</v>
      </c>
      <c r="AC5" s="79"/>
      <c r="AD5" s="79"/>
      <c r="AE5" s="79"/>
    </row>
    <row r="6" spans="1:31" ht="12.75" customHeight="1">
      <c r="A6" s="80" t="s">
        <v>0</v>
      </c>
      <c r="B6" s="198" t="s">
        <v>121</v>
      </c>
      <c r="C6" s="85" t="s">
        <v>122</v>
      </c>
      <c r="D6" s="107" t="s">
        <v>48</v>
      </c>
      <c r="E6" s="114">
        <v>1000</v>
      </c>
      <c r="F6" s="81">
        <v>62.881</v>
      </c>
      <c r="G6" s="82">
        <v>20</v>
      </c>
      <c r="H6" s="113">
        <f>E6-(F6+G6)</f>
        <v>917.119</v>
      </c>
      <c r="I6" s="146">
        <v>77</v>
      </c>
      <c r="J6" s="92">
        <v>88.16</v>
      </c>
      <c r="K6" s="83">
        <v>10</v>
      </c>
      <c r="L6" s="118">
        <f>100-((J6-I6)+K6)</f>
        <v>78.84</v>
      </c>
      <c r="M6" s="120">
        <f>H6+L6</f>
        <v>995.9590000000001</v>
      </c>
      <c r="N6" s="114">
        <v>1000</v>
      </c>
      <c r="O6" s="140">
        <v>60.594</v>
      </c>
      <c r="P6" s="140">
        <v>0</v>
      </c>
      <c r="Q6" s="123">
        <f>N6-(O6+P6)</f>
        <v>939.406</v>
      </c>
      <c r="R6" s="146">
        <v>77</v>
      </c>
      <c r="S6" s="140">
        <v>85.11</v>
      </c>
      <c r="T6" s="140">
        <v>10</v>
      </c>
      <c r="U6" s="118">
        <f>100-((S6-R6)+T6)</f>
        <v>81.89</v>
      </c>
      <c r="V6" s="121">
        <f>Q6+U6</f>
        <v>1021.2959999999999</v>
      </c>
      <c r="W6" s="125">
        <f>MAX(H6,Q6)</f>
        <v>939.406</v>
      </c>
      <c r="X6" s="189" t="s">
        <v>316</v>
      </c>
      <c r="Y6" s="98">
        <f>MAX(L6,U6)</f>
        <v>81.89</v>
      </c>
      <c r="Z6" s="191">
        <v>9</v>
      </c>
      <c r="AA6" s="129">
        <f>MAX(M6,V6)</f>
        <v>1021.2959999999999</v>
      </c>
      <c r="AB6" s="86" t="s">
        <v>318</v>
      </c>
      <c r="AC6" s="79"/>
      <c r="AD6" s="79"/>
      <c r="AE6" s="79"/>
    </row>
    <row r="7" spans="1:31" ht="12.75" customHeight="1">
      <c r="A7" s="80" t="s">
        <v>3</v>
      </c>
      <c r="B7" s="201" t="s">
        <v>114</v>
      </c>
      <c r="C7" s="85" t="s">
        <v>51</v>
      </c>
      <c r="D7" s="107" t="s">
        <v>49</v>
      </c>
      <c r="E7" s="114">
        <v>1000</v>
      </c>
      <c r="F7" s="81">
        <v>54.24</v>
      </c>
      <c r="G7" s="82">
        <v>20</v>
      </c>
      <c r="H7" s="113">
        <f>E7-(F7+G7)</f>
        <v>925.76</v>
      </c>
      <c r="I7" s="146">
        <v>74</v>
      </c>
      <c r="J7" s="92">
        <v>83.85</v>
      </c>
      <c r="K7" s="83">
        <v>0</v>
      </c>
      <c r="L7" s="118">
        <f>100-((J7-I7)+K7)</f>
        <v>90.15</v>
      </c>
      <c r="M7" s="120">
        <f>H7+L7</f>
        <v>1015.91</v>
      </c>
      <c r="N7" s="114">
        <v>1000</v>
      </c>
      <c r="O7" s="140">
        <v>64.551</v>
      </c>
      <c r="P7" s="140">
        <v>20</v>
      </c>
      <c r="Q7" s="123">
        <f>N7-(O7+P7)</f>
        <v>915.449</v>
      </c>
      <c r="R7" s="146">
        <v>74</v>
      </c>
      <c r="S7" s="140">
        <v>86.96</v>
      </c>
      <c r="T7" s="140">
        <v>0</v>
      </c>
      <c r="U7" s="118">
        <f>100-((S7-R7)+T7)</f>
        <v>87.04</v>
      </c>
      <c r="V7" s="121">
        <f>Q7+U7</f>
        <v>1002.4889999999999</v>
      </c>
      <c r="W7" s="125">
        <f>MAX(H7,Q7)</f>
        <v>925.76</v>
      </c>
      <c r="X7" s="189">
        <v>4</v>
      </c>
      <c r="Y7" s="98">
        <f>MAX(L7,U7)</f>
        <v>90.15</v>
      </c>
      <c r="Z7" s="191">
        <v>5</v>
      </c>
      <c r="AA7" s="129">
        <f>MAX(M7,V7)</f>
        <v>1015.91</v>
      </c>
      <c r="AB7" s="84">
        <v>4</v>
      </c>
      <c r="AC7" s="79"/>
      <c r="AD7" s="79"/>
      <c r="AE7" s="79"/>
    </row>
    <row r="8" spans="1:31" ht="12.75" customHeight="1">
      <c r="A8" s="80" t="s">
        <v>2</v>
      </c>
      <c r="B8" s="196" t="s">
        <v>116</v>
      </c>
      <c r="C8" s="85" t="s">
        <v>51</v>
      </c>
      <c r="D8" s="107" t="s">
        <v>48</v>
      </c>
      <c r="E8" s="114">
        <v>1000</v>
      </c>
      <c r="F8" s="81">
        <v>63.092</v>
      </c>
      <c r="G8" s="82">
        <v>10</v>
      </c>
      <c r="H8" s="113">
        <f>E8-(F8+G8)</f>
        <v>926.908</v>
      </c>
      <c r="I8" s="146">
        <v>77</v>
      </c>
      <c r="J8" s="92">
        <v>88.81</v>
      </c>
      <c r="K8" s="83">
        <v>0</v>
      </c>
      <c r="L8" s="118">
        <f>100-((J8-I8)+K8)</f>
        <v>88.19</v>
      </c>
      <c r="M8" s="120">
        <f>H8+L8</f>
        <v>1015.098</v>
      </c>
      <c r="N8" s="114">
        <v>1000</v>
      </c>
      <c r="O8" s="140">
        <v>59.859</v>
      </c>
      <c r="P8" s="140">
        <v>30</v>
      </c>
      <c r="Q8" s="123">
        <f>N8-(O8+P8)</f>
        <v>910.141</v>
      </c>
      <c r="R8" s="146">
        <v>77</v>
      </c>
      <c r="S8" s="140">
        <v>88.76</v>
      </c>
      <c r="T8" s="140">
        <v>0</v>
      </c>
      <c r="U8" s="118">
        <f>100-((S8-R8)+T8)</f>
        <v>88.24</v>
      </c>
      <c r="V8" s="121">
        <f>Q8+U8</f>
        <v>998.381</v>
      </c>
      <c r="W8" s="125">
        <f>MAX(H8,Q8)</f>
        <v>926.908</v>
      </c>
      <c r="X8" s="189" t="s">
        <v>318</v>
      </c>
      <c r="Y8" s="98">
        <f>MAX(L8,U8)</f>
        <v>88.24</v>
      </c>
      <c r="Z8" s="191">
        <v>6</v>
      </c>
      <c r="AA8" s="129">
        <f>MAX(M8,V8)</f>
        <v>1015.098</v>
      </c>
      <c r="AB8" s="86">
        <v>5</v>
      </c>
      <c r="AC8" s="79"/>
      <c r="AD8" s="79"/>
      <c r="AE8" s="79"/>
    </row>
    <row r="9" spans="1:31" ht="12.75" customHeight="1">
      <c r="A9" s="80" t="s">
        <v>5</v>
      </c>
      <c r="B9" s="199" t="s">
        <v>118</v>
      </c>
      <c r="C9" s="85" t="s">
        <v>51</v>
      </c>
      <c r="D9" s="107" t="s">
        <v>49</v>
      </c>
      <c r="E9" s="114">
        <v>1000</v>
      </c>
      <c r="F9" s="81">
        <v>70.46</v>
      </c>
      <c r="G9" s="82">
        <v>30</v>
      </c>
      <c r="H9" s="113">
        <f>E9-(F9+G9)</f>
        <v>899.54</v>
      </c>
      <c r="I9" s="146">
        <v>74</v>
      </c>
      <c r="J9" s="92">
        <v>86.59</v>
      </c>
      <c r="K9" s="83">
        <v>0</v>
      </c>
      <c r="L9" s="118">
        <f>100-((J9-I9)+K9)</f>
        <v>87.41</v>
      </c>
      <c r="M9" s="120">
        <f>H9+L9</f>
        <v>986.9499999999999</v>
      </c>
      <c r="N9" s="114">
        <v>1000</v>
      </c>
      <c r="O9" s="140">
        <v>69.26</v>
      </c>
      <c r="P9" s="140">
        <v>20</v>
      </c>
      <c r="Q9" s="123">
        <f>N9-(O9+P9)</f>
        <v>910.74</v>
      </c>
      <c r="R9" s="146">
        <v>74</v>
      </c>
      <c r="S9" s="140">
        <v>80.55</v>
      </c>
      <c r="T9" s="140">
        <v>0</v>
      </c>
      <c r="U9" s="118">
        <f>100-((S9-R9)+T9)</f>
        <v>93.45</v>
      </c>
      <c r="V9" s="121">
        <f>Q9+U9</f>
        <v>1004.19</v>
      </c>
      <c r="W9" s="125">
        <f>MAX(H9,Q9)</f>
        <v>910.74</v>
      </c>
      <c r="X9" s="189">
        <v>6</v>
      </c>
      <c r="Y9" s="98">
        <f>MAX(L9,U9)</f>
        <v>93.45</v>
      </c>
      <c r="Z9" s="191" t="s">
        <v>318</v>
      </c>
      <c r="AA9" s="129">
        <f>MAX(M9,V9)</f>
        <v>1004.19</v>
      </c>
      <c r="AB9" s="86">
        <v>6</v>
      </c>
      <c r="AC9" s="79"/>
      <c r="AD9" s="79"/>
      <c r="AE9" s="79"/>
    </row>
    <row r="10" spans="1:31" ht="12.75" customHeight="1">
      <c r="A10" s="80" t="s">
        <v>7</v>
      </c>
      <c r="B10" s="202" t="s">
        <v>119</v>
      </c>
      <c r="C10" s="87" t="s">
        <v>57</v>
      </c>
      <c r="D10" s="107" t="s">
        <v>48</v>
      </c>
      <c r="E10" s="114">
        <v>1000</v>
      </c>
      <c r="F10" s="81">
        <v>108.405</v>
      </c>
      <c r="G10" s="82">
        <v>10</v>
      </c>
      <c r="H10" s="113">
        <f>E10-(F10+G10)</f>
        <v>881.595</v>
      </c>
      <c r="I10" s="146">
        <v>71</v>
      </c>
      <c r="J10" s="92">
        <v>85.47</v>
      </c>
      <c r="K10" s="83">
        <v>0</v>
      </c>
      <c r="L10" s="118">
        <f>100-((J10-I10)+K10)</f>
        <v>85.53</v>
      </c>
      <c r="M10" s="120">
        <f>H10+L10</f>
        <v>967.125</v>
      </c>
      <c r="N10" s="114">
        <v>1000</v>
      </c>
      <c r="O10" s="140">
        <v>72.657</v>
      </c>
      <c r="P10" s="140">
        <v>30</v>
      </c>
      <c r="Q10" s="123">
        <f>N10-(O10+P10)</f>
        <v>897.343</v>
      </c>
      <c r="R10" s="146">
        <v>71</v>
      </c>
      <c r="S10" s="140">
        <v>80.72</v>
      </c>
      <c r="T10" s="140">
        <v>10</v>
      </c>
      <c r="U10" s="118">
        <f>100-((S10-R10)+T10)</f>
        <v>80.28</v>
      </c>
      <c r="V10" s="121">
        <f>Q10+U10</f>
        <v>977.6229999999999</v>
      </c>
      <c r="W10" s="125">
        <f>MAX(H10,Q10)</f>
        <v>897.343</v>
      </c>
      <c r="X10" s="189">
        <v>8</v>
      </c>
      <c r="Y10" s="98">
        <f>MAX(L10,U10)</f>
        <v>85.53</v>
      </c>
      <c r="Z10" s="191">
        <v>8</v>
      </c>
      <c r="AA10" s="129">
        <f>MAX(M10,V10)</f>
        <v>977.6229999999999</v>
      </c>
      <c r="AB10" s="84">
        <v>7</v>
      </c>
      <c r="AC10" s="79"/>
      <c r="AD10" s="79"/>
      <c r="AE10" s="79"/>
    </row>
    <row r="11" spans="1:31" ht="12.75" customHeight="1">
      <c r="A11" s="80" t="s">
        <v>8</v>
      </c>
      <c r="B11" s="198" t="s">
        <v>120</v>
      </c>
      <c r="C11" s="87" t="s">
        <v>56</v>
      </c>
      <c r="D11" s="107" t="s">
        <v>48</v>
      </c>
      <c r="E11" s="114">
        <v>1000</v>
      </c>
      <c r="F11" s="81">
        <v>69.296</v>
      </c>
      <c r="G11" s="82">
        <v>40</v>
      </c>
      <c r="H11" s="113">
        <f>E11-(F11+G11)</f>
        <v>890.704</v>
      </c>
      <c r="I11" s="146">
        <v>77</v>
      </c>
      <c r="J11" s="92">
        <v>92.57</v>
      </c>
      <c r="K11" s="83">
        <v>10</v>
      </c>
      <c r="L11" s="118">
        <f>100-((J11-I11)+K11)</f>
        <v>74.43</v>
      </c>
      <c r="M11" s="120">
        <f>H11+L11</f>
        <v>965.134</v>
      </c>
      <c r="N11" s="114">
        <v>1000</v>
      </c>
      <c r="O11" s="140">
        <v>89.48</v>
      </c>
      <c r="P11" s="140">
        <v>30</v>
      </c>
      <c r="Q11" s="123">
        <f>N11-(O11+P11)</f>
        <v>880.52</v>
      </c>
      <c r="R11" s="146">
        <v>77</v>
      </c>
      <c r="S11" s="140">
        <v>87.38</v>
      </c>
      <c r="T11" s="140">
        <v>30</v>
      </c>
      <c r="U11" s="118">
        <f>100-((S11-R11)+T11)</f>
        <v>59.620000000000005</v>
      </c>
      <c r="V11" s="121">
        <f>Q11+U11</f>
        <v>940.14</v>
      </c>
      <c r="W11" s="125">
        <f>MAX(H11,Q11)</f>
        <v>890.704</v>
      </c>
      <c r="X11" s="189">
        <v>9</v>
      </c>
      <c r="Y11" s="98">
        <f>MAX(L11,U11)</f>
        <v>74.43</v>
      </c>
      <c r="Z11" s="191">
        <v>11</v>
      </c>
      <c r="AA11" s="129">
        <f>MAX(M11,V11)</f>
        <v>965.134</v>
      </c>
      <c r="AB11" s="86">
        <v>8</v>
      </c>
      <c r="AC11" s="79"/>
      <c r="AD11" s="79"/>
      <c r="AE11" s="79"/>
    </row>
    <row r="12" spans="1:31" ht="12.75" customHeight="1">
      <c r="A12" s="80" t="s">
        <v>17</v>
      </c>
      <c r="B12" s="196" t="s">
        <v>117</v>
      </c>
      <c r="C12" s="85" t="s">
        <v>55</v>
      </c>
      <c r="D12" s="107" t="s">
        <v>49</v>
      </c>
      <c r="E12" s="114">
        <v>1000</v>
      </c>
      <c r="F12" s="81">
        <v>99.527</v>
      </c>
      <c r="G12" s="82">
        <v>20</v>
      </c>
      <c r="H12" s="113">
        <f>E12-(F12+G12)</f>
        <v>880.473</v>
      </c>
      <c r="I12" s="146">
        <v>77</v>
      </c>
      <c r="J12" s="92">
        <v>92.24</v>
      </c>
      <c r="K12" s="83">
        <v>10</v>
      </c>
      <c r="L12" s="118">
        <f>100-((J12-I12)+K12)</f>
        <v>74.76</v>
      </c>
      <c r="M12" s="120">
        <f>H12+L12</f>
        <v>955.233</v>
      </c>
      <c r="N12" s="114">
        <v>1000</v>
      </c>
      <c r="O12" s="140">
        <v>80.414</v>
      </c>
      <c r="P12" s="140">
        <v>60</v>
      </c>
      <c r="Q12" s="123">
        <f>N12-(O12+P12)</f>
        <v>859.586</v>
      </c>
      <c r="R12" s="146">
        <v>77</v>
      </c>
      <c r="S12" s="140">
        <v>90.63</v>
      </c>
      <c r="T12" s="140">
        <v>0</v>
      </c>
      <c r="U12" s="118">
        <f>100-((S12-R12)+T12)</f>
        <v>86.37</v>
      </c>
      <c r="V12" s="121">
        <f>Q12+U12</f>
        <v>945.956</v>
      </c>
      <c r="W12" s="125">
        <f>MAX(H12,Q12)</f>
        <v>880.473</v>
      </c>
      <c r="X12" s="189">
        <v>10</v>
      </c>
      <c r="Y12" s="98">
        <f>MAX(L12,U12)</f>
        <v>86.37</v>
      </c>
      <c r="Z12" s="191">
        <v>7</v>
      </c>
      <c r="AA12" s="129">
        <f>MAX(M12,V12)</f>
        <v>955.233</v>
      </c>
      <c r="AB12" s="86">
        <v>9</v>
      </c>
      <c r="AC12" s="79"/>
      <c r="AD12" s="79"/>
      <c r="AE12" s="79"/>
    </row>
    <row r="13" spans="1:31" ht="12.75" customHeight="1">
      <c r="A13" s="80" t="s">
        <v>18</v>
      </c>
      <c r="B13" s="198" t="s">
        <v>98</v>
      </c>
      <c r="C13" s="87" t="s">
        <v>54</v>
      </c>
      <c r="D13" s="107" t="s">
        <v>49</v>
      </c>
      <c r="E13" s="114">
        <v>1000</v>
      </c>
      <c r="F13" s="81">
        <v>86.659</v>
      </c>
      <c r="G13" s="82">
        <v>70</v>
      </c>
      <c r="H13" s="113">
        <f>E13-(F13+G13)</f>
        <v>843.341</v>
      </c>
      <c r="I13" s="146">
        <v>74</v>
      </c>
      <c r="J13" s="92">
        <v>87.37</v>
      </c>
      <c r="K13" s="83">
        <v>10</v>
      </c>
      <c r="L13" s="118">
        <f>100-((J13-I13)+K13)</f>
        <v>76.63</v>
      </c>
      <c r="M13" s="120">
        <f>H13+L13</f>
        <v>919.971</v>
      </c>
      <c r="N13" s="114">
        <v>1000</v>
      </c>
      <c r="O13" s="140">
        <v>142.923</v>
      </c>
      <c r="P13" s="140">
        <v>30</v>
      </c>
      <c r="Q13" s="123">
        <f>N13-(O13+P13)</f>
        <v>827.077</v>
      </c>
      <c r="R13" s="146">
        <v>74</v>
      </c>
      <c r="S13" s="140">
        <v>83.78</v>
      </c>
      <c r="T13" s="140">
        <v>0</v>
      </c>
      <c r="U13" s="118">
        <f>100-((S13-R13)+T13)</f>
        <v>90.22</v>
      </c>
      <c r="V13" s="121">
        <f>Q13+U13</f>
        <v>917.297</v>
      </c>
      <c r="W13" s="125">
        <f>MAX(H13,Q13)</f>
        <v>843.341</v>
      </c>
      <c r="X13" s="189">
        <v>11</v>
      </c>
      <c r="Y13" s="98">
        <f>MAX(L13,U13)</f>
        <v>90.22</v>
      </c>
      <c r="Z13" s="191">
        <v>4</v>
      </c>
      <c r="AA13" s="129">
        <f>MAX(M13,V13)</f>
        <v>919.971</v>
      </c>
      <c r="AB13" s="84">
        <v>10</v>
      </c>
      <c r="AC13" s="79"/>
      <c r="AD13" s="79"/>
      <c r="AE13" s="79"/>
    </row>
    <row r="14" spans="1:31" ht="12.75" customHeight="1">
      <c r="A14" s="80" t="s">
        <v>19</v>
      </c>
      <c r="B14" s="196" t="s">
        <v>113</v>
      </c>
      <c r="C14" s="85" t="s">
        <v>54</v>
      </c>
      <c r="D14" s="108" t="s">
        <v>49</v>
      </c>
      <c r="E14" s="114">
        <v>1000</v>
      </c>
      <c r="F14" s="81">
        <v>100.124</v>
      </c>
      <c r="G14" s="82">
        <v>90</v>
      </c>
      <c r="H14" s="113">
        <f>E14-(F14+G14)</f>
        <v>809.876</v>
      </c>
      <c r="I14" s="146">
        <v>77</v>
      </c>
      <c r="J14" s="92">
        <v>94.5</v>
      </c>
      <c r="K14" s="83">
        <v>10</v>
      </c>
      <c r="L14" s="118">
        <f>100-((J14-I14)+K14)</f>
        <v>72.5</v>
      </c>
      <c r="M14" s="120">
        <f>H14+L14</f>
        <v>882.376</v>
      </c>
      <c r="N14" s="114">
        <v>1000</v>
      </c>
      <c r="O14" s="140">
        <v>91.318</v>
      </c>
      <c r="P14" s="140">
        <v>80</v>
      </c>
      <c r="Q14" s="123">
        <f>N14-(O14+P14)</f>
        <v>828.682</v>
      </c>
      <c r="R14" s="146">
        <v>77</v>
      </c>
      <c r="S14" s="140">
        <v>102.75</v>
      </c>
      <c r="T14" s="140">
        <v>10</v>
      </c>
      <c r="U14" s="118">
        <f>100-((S14-R14)+T14)</f>
        <v>64.25</v>
      </c>
      <c r="V14" s="121">
        <f>Q14+U14</f>
        <v>892.932</v>
      </c>
      <c r="W14" s="125">
        <f>MAX(H14,Q14)</f>
        <v>828.682</v>
      </c>
      <c r="X14" s="189">
        <v>12</v>
      </c>
      <c r="Y14" s="98">
        <f>MAX(L14,U14)</f>
        <v>72.5</v>
      </c>
      <c r="Z14" s="191">
        <v>12</v>
      </c>
      <c r="AA14" s="129">
        <f>MAX(M14,V14)</f>
        <v>892.932</v>
      </c>
      <c r="AB14" s="86">
        <v>11</v>
      </c>
      <c r="AC14" s="79"/>
      <c r="AD14" s="79"/>
      <c r="AE14" s="79"/>
    </row>
    <row r="15" spans="1:31" ht="12.75" customHeight="1">
      <c r="A15" s="80" t="s">
        <v>20</v>
      </c>
      <c r="B15" s="199" t="s">
        <v>115</v>
      </c>
      <c r="C15" s="85" t="s">
        <v>55</v>
      </c>
      <c r="D15" s="107" t="s">
        <v>49</v>
      </c>
      <c r="E15" s="114">
        <v>1000</v>
      </c>
      <c r="F15" s="81">
        <v>98.368</v>
      </c>
      <c r="G15" s="82">
        <v>100</v>
      </c>
      <c r="H15" s="113">
        <f>E15-(F15+G15)</f>
        <v>801.6320000000001</v>
      </c>
      <c r="I15" s="146">
        <v>77</v>
      </c>
      <c r="J15" s="92">
        <v>97.65</v>
      </c>
      <c r="K15" s="83">
        <v>20</v>
      </c>
      <c r="L15" s="118">
        <f>100-((J15-I15)+K15)</f>
        <v>59.349999999999994</v>
      </c>
      <c r="M15" s="121">
        <f>H15+L15</f>
        <v>860.9820000000001</v>
      </c>
      <c r="N15" s="114">
        <v>1000</v>
      </c>
      <c r="O15" s="140">
        <v>114.952</v>
      </c>
      <c r="P15" s="140">
        <v>70</v>
      </c>
      <c r="Q15" s="123">
        <f>N15-(O15+P15)</f>
        <v>815.048</v>
      </c>
      <c r="R15" s="146">
        <v>77</v>
      </c>
      <c r="S15" s="140">
        <v>97.87</v>
      </c>
      <c r="T15" s="140">
        <v>10</v>
      </c>
      <c r="U15" s="123">
        <f>100-((S15-R15)+T15)</f>
        <v>69.13</v>
      </c>
      <c r="V15" s="121">
        <f>Q15+U15</f>
        <v>884.178</v>
      </c>
      <c r="W15" s="126">
        <f>MAX(H15,Q15)</f>
        <v>815.048</v>
      </c>
      <c r="X15" s="189">
        <v>13</v>
      </c>
      <c r="Y15" s="99">
        <f>MAX(L15,U15)</f>
        <v>69.13</v>
      </c>
      <c r="Z15" s="191">
        <v>13</v>
      </c>
      <c r="AA15" s="129">
        <f>MAX(M15,V15)</f>
        <v>884.178</v>
      </c>
      <c r="AB15" s="86">
        <v>12</v>
      </c>
      <c r="AC15" s="79"/>
      <c r="AD15" s="79"/>
      <c r="AE15" s="79"/>
    </row>
    <row r="16" spans="1:31" ht="12.75" customHeight="1">
      <c r="A16" s="80"/>
      <c r="B16" s="199"/>
      <c r="C16" s="85"/>
      <c r="D16" s="107"/>
      <c r="E16" s="114"/>
      <c r="F16" s="81"/>
      <c r="G16" s="82"/>
      <c r="H16" s="113"/>
      <c r="I16" s="146"/>
      <c r="J16" s="92"/>
      <c r="K16" s="83"/>
      <c r="L16" s="118"/>
      <c r="M16" s="120"/>
      <c r="N16" s="114"/>
      <c r="O16" s="140"/>
      <c r="P16" s="140"/>
      <c r="Q16" s="123"/>
      <c r="R16" s="146"/>
      <c r="S16" s="140"/>
      <c r="T16" s="140"/>
      <c r="U16" s="118"/>
      <c r="V16" s="121"/>
      <c r="W16" s="125"/>
      <c r="X16" s="189"/>
      <c r="Y16" s="98"/>
      <c r="Z16" s="191"/>
      <c r="AA16" s="129"/>
      <c r="AB16" s="86"/>
      <c r="AC16" s="79"/>
      <c r="AD16" s="79"/>
      <c r="AE16" s="79"/>
    </row>
    <row r="17" spans="1:31" ht="12.75" customHeight="1">
      <c r="A17" s="80" t="s">
        <v>6</v>
      </c>
      <c r="B17" s="199" t="s">
        <v>299</v>
      </c>
      <c r="C17" s="85" t="s">
        <v>319</v>
      </c>
      <c r="D17" s="107" t="s">
        <v>48</v>
      </c>
      <c r="E17" s="114">
        <v>1000</v>
      </c>
      <c r="F17" s="81">
        <v>75</v>
      </c>
      <c r="G17" s="82">
        <v>120</v>
      </c>
      <c r="H17" s="113">
        <f>E17-(F17+G17)</f>
        <v>805</v>
      </c>
      <c r="I17" s="146">
        <v>71</v>
      </c>
      <c r="J17" s="92">
        <v>84</v>
      </c>
      <c r="K17" s="83">
        <v>10</v>
      </c>
      <c r="L17" s="118">
        <f>100-((J17-I17)+K17)</f>
        <v>77</v>
      </c>
      <c r="M17" s="120">
        <f>H17+L17</f>
        <v>882</v>
      </c>
      <c r="N17" s="114">
        <v>1000</v>
      </c>
      <c r="O17" s="140">
        <v>69.021</v>
      </c>
      <c r="P17" s="140">
        <v>30</v>
      </c>
      <c r="Q17" s="123">
        <f>N17-(O17+P17)</f>
        <v>900.979</v>
      </c>
      <c r="R17" s="146">
        <v>71</v>
      </c>
      <c r="S17" s="140">
        <v>82.33</v>
      </c>
      <c r="T17" s="140">
        <v>10</v>
      </c>
      <c r="U17" s="118">
        <f>100-((S17-R17)+T17)</f>
        <v>78.67</v>
      </c>
      <c r="V17" s="121">
        <f>Q17+U17</f>
        <v>979.649</v>
      </c>
      <c r="W17" s="125">
        <f>MAX(H17,Q17)</f>
        <v>900.979</v>
      </c>
      <c r="X17" s="189">
        <v>7</v>
      </c>
      <c r="Y17" s="98">
        <f>MAX(L17,U17)</f>
        <v>78.67</v>
      </c>
      <c r="Z17" s="191">
        <v>10</v>
      </c>
      <c r="AA17" s="129">
        <f>MAX(M17,V17)</f>
        <v>979.649</v>
      </c>
      <c r="AB17" s="86" t="s">
        <v>316</v>
      </c>
      <c r="AC17" s="79"/>
      <c r="AD17" s="79"/>
      <c r="AE17" s="79"/>
    </row>
    <row r="18" spans="1:31" ht="12.75" customHeight="1" thickBot="1">
      <c r="A18" s="100" t="s">
        <v>22</v>
      </c>
      <c r="B18" s="101"/>
      <c r="C18" s="102"/>
      <c r="D18" s="109"/>
      <c r="E18" s="115">
        <v>1000</v>
      </c>
      <c r="F18" s="88"/>
      <c r="G18" s="90"/>
      <c r="H18" s="116"/>
      <c r="I18" s="147"/>
      <c r="J18" s="103"/>
      <c r="K18" s="104"/>
      <c r="L18" s="119"/>
      <c r="M18" s="122"/>
      <c r="N18" s="115"/>
      <c r="O18" s="141"/>
      <c r="P18" s="141"/>
      <c r="Q18" s="124"/>
      <c r="R18" s="147"/>
      <c r="S18" s="141"/>
      <c r="T18" s="141"/>
      <c r="U18" s="124"/>
      <c r="V18" s="122"/>
      <c r="W18" s="127"/>
      <c r="X18" s="141"/>
      <c r="Y18" s="105"/>
      <c r="Z18" s="145"/>
      <c r="AA18" s="130"/>
      <c r="AB18" s="106"/>
      <c r="AC18" s="79"/>
      <c r="AD18" s="79"/>
      <c r="AE18" s="79"/>
    </row>
    <row r="19" ht="12.75" hidden="1"/>
    <row r="20" ht="12.75" hidden="1"/>
    <row r="21" ht="12.75" hidden="1"/>
    <row r="23" ht="12.75" hidden="1"/>
    <row r="24" ht="12.75" hidden="1"/>
    <row r="25" ht="12.75" hidden="1"/>
    <row r="28" ht="12.75" hidden="1"/>
    <row r="29" spans="1:31" ht="22.5" customHeight="1" thickBot="1">
      <c r="A29" s="167" t="s">
        <v>123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8"/>
      <c r="X29" s="167"/>
      <c r="Y29" s="167"/>
      <c r="Z29" s="167"/>
      <c r="AA29" s="167"/>
      <c r="AB29" s="167"/>
      <c r="AC29" s="67"/>
      <c r="AD29" s="67"/>
      <c r="AE29" s="67"/>
    </row>
    <row r="30" spans="1:31" ht="17.25" customHeight="1" thickBot="1">
      <c r="A30" s="169" t="s">
        <v>101</v>
      </c>
      <c r="B30" s="171" t="s">
        <v>38</v>
      </c>
      <c r="C30" s="171" t="s">
        <v>39</v>
      </c>
      <c r="D30" s="149" t="s">
        <v>103</v>
      </c>
      <c r="E30" s="151" t="s">
        <v>104</v>
      </c>
      <c r="F30" s="152"/>
      <c r="G30" s="152"/>
      <c r="H30" s="153"/>
      <c r="I30" s="162" t="s">
        <v>105</v>
      </c>
      <c r="J30" s="163"/>
      <c r="K30" s="163"/>
      <c r="L30" s="164"/>
      <c r="M30" s="165" t="s">
        <v>106</v>
      </c>
      <c r="N30" s="151" t="s">
        <v>108</v>
      </c>
      <c r="O30" s="152"/>
      <c r="P30" s="152"/>
      <c r="Q30" s="153"/>
      <c r="R30" s="162" t="s">
        <v>109</v>
      </c>
      <c r="S30" s="163"/>
      <c r="T30" s="163"/>
      <c r="U30" s="164"/>
      <c r="V30" s="165" t="s">
        <v>106</v>
      </c>
      <c r="W30" s="154" t="s">
        <v>110</v>
      </c>
      <c r="X30" s="156" t="s">
        <v>31</v>
      </c>
      <c r="Y30" s="173" t="s">
        <v>111</v>
      </c>
      <c r="Z30" s="175" t="s">
        <v>31</v>
      </c>
      <c r="AA30" s="177" t="s">
        <v>112</v>
      </c>
      <c r="AB30" s="158" t="s">
        <v>37</v>
      </c>
      <c r="AC30" s="69"/>
      <c r="AD30" s="70"/>
      <c r="AE30" s="71"/>
    </row>
    <row r="31" spans="1:31" ht="24" customHeight="1" thickBot="1">
      <c r="A31" s="170"/>
      <c r="B31" s="172"/>
      <c r="C31" s="172"/>
      <c r="D31" s="150"/>
      <c r="E31" s="110" t="s">
        <v>36</v>
      </c>
      <c r="F31" s="96" t="s">
        <v>34</v>
      </c>
      <c r="G31" s="97" t="s">
        <v>33</v>
      </c>
      <c r="H31" s="111" t="s">
        <v>102</v>
      </c>
      <c r="I31" s="117" t="s">
        <v>35</v>
      </c>
      <c r="J31" s="93" t="s">
        <v>34</v>
      </c>
      <c r="K31" s="94" t="s">
        <v>33</v>
      </c>
      <c r="L31" s="111" t="s">
        <v>102</v>
      </c>
      <c r="M31" s="166"/>
      <c r="N31" s="110" t="s">
        <v>36</v>
      </c>
      <c r="O31" s="96" t="s">
        <v>34</v>
      </c>
      <c r="P31" s="97" t="s">
        <v>33</v>
      </c>
      <c r="Q31" s="111" t="s">
        <v>102</v>
      </c>
      <c r="R31" s="117" t="s">
        <v>35</v>
      </c>
      <c r="S31" s="93" t="s">
        <v>34</v>
      </c>
      <c r="T31" s="94" t="s">
        <v>33</v>
      </c>
      <c r="U31" s="111" t="s">
        <v>102</v>
      </c>
      <c r="V31" s="166"/>
      <c r="W31" s="155"/>
      <c r="X31" s="157"/>
      <c r="Y31" s="174"/>
      <c r="Z31" s="176"/>
      <c r="AA31" s="178"/>
      <c r="AB31" s="159"/>
      <c r="AD31" s="70"/>
      <c r="AE31" s="71"/>
    </row>
    <row r="32" spans="1:31" ht="12.75" customHeight="1">
      <c r="A32" s="72" t="s">
        <v>1</v>
      </c>
      <c r="B32" s="197" t="s">
        <v>50</v>
      </c>
      <c r="C32" s="87" t="s">
        <v>52</v>
      </c>
      <c r="D32" s="107" t="s">
        <v>47</v>
      </c>
      <c r="E32" s="112">
        <v>1000</v>
      </c>
      <c r="F32" s="75">
        <v>64.296</v>
      </c>
      <c r="G32" s="76">
        <v>0</v>
      </c>
      <c r="H32" s="113">
        <f>E32-(F32+G32)</f>
        <v>935.704</v>
      </c>
      <c r="I32" s="146">
        <v>74</v>
      </c>
      <c r="J32" s="91">
        <v>87.6</v>
      </c>
      <c r="K32" s="77">
        <v>0</v>
      </c>
      <c r="L32" s="95">
        <f>100-((J32-I32)+K32)</f>
        <v>86.4</v>
      </c>
      <c r="M32" s="131">
        <f>H32+L32</f>
        <v>1022.1039999999999</v>
      </c>
      <c r="N32" s="112">
        <v>1000</v>
      </c>
      <c r="O32" s="142">
        <v>78.272</v>
      </c>
      <c r="P32" s="142">
        <v>30</v>
      </c>
      <c r="Q32" s="123">
        <f>N32-(O32+P32)</f>
        <v>891.728</v>
      </c>
      <c r="R32" s="146">
        <v>74</v>
      </c>
      <c r="S32" s="142">
        <v>94.44</v>
      </c>
      <c r="T32" s="142">
        <v>10</v>
      </c>
      <c r="U32" s="118">
        <f>100-((S32-R32)+T32)</f>
        <v>69.56</v>
      </c>
      <c r="V32" s="131">
        <f>Q32+U32</f>
        <v>961.288</v>
      </c>
      <c r="W32" s="125">
        <f>MAX(H32,Q32)</f>
        <v>935.704</v>
      </c>
      <c r="X32" s="142" t="s">
        <v>316</v>
      </c>
      <c r="Y32" s="98">
        <f>MAX(L32,U32)</f>
        <v>86.4</v>
      </c>
      <c r="Z32" s="193" t="s">
        <v>316</v>
      </c>
      <c r="AA32" s="128">
        <f>MAX(M32,V32)</f>
        <v>1022.1039999999999</v>
      </c>
      <c r="AB32" s="78" t="s">
        <v>316</v>
      </c>
      <c r="AC32" s="79"/>
      <c r="AD32" s="79"/>
      <c r="AE32" s="79"/>
    </row>
    <row r="33" spans="1:31" ht="12.75" customHeight="1">
      <c r="A33" s="80" t="s">
        <v>0</v>
      </c>
      <c r="B33" s="196" t="s">
        <v>124</v>
      </c>
      <c r="C33" s="85" t="s">
        <v>53</v>
      </c>
      <c r="D33" s="107" t="s">
        <v>47</v>
      </c>
      <c r="E33" s="114">
        <v>1000</v>
      </c>
      <c r="F33" s="81">
        <v>61.1</v>
      </c>
      <c r="G33" s="82">
        <v>20</v>
      </c>
      <c r="H33" s="113">
        <f>E33-(F33+G33)</f>
        <v>918.9</v>
      </c>
      <c r="I33" s="146">
        <v>71</v>
      </c>
      <c r="J33" s="92">
        <v>92.12</v>
      </c>
      <c r="K33" s="83">
        <v>10</v>
      </c>
      <c r="L33" s="95">
        <f>100-((J33-I33)+K33)</f>
        <v>68.88</v>
      </c>
      <c r="M33" s="131">
        <f>H33+L33</f>
        <v>987.78</v>
      </c>
      <c r="N33" s="114">
        <v>1000</v>
      </c>
      <c r="O33" s="143">
        <v>62.154</v>
      </c>
      <c r="P33" s="143">
        <v>10</v>
      </c>
      <c r="Q33" s="123">
        <f>N33-(O33+P33)</f>
        <v>927.846</v>
      </c>
      <c r="R33" s="146">
        <v>71</v>
      </c>
      <c r="S33" s="143">
        <v>87.66</v>
      </c>
      <c r="T33" s="143">
        <v>0</v>
      </c>
      <c r="U33" s="118">
        <f>100-((S33-R33)+T33)</f>
        <v>83.34</v>
      </c>
      <c r="V33" s="132">
        <f>Q33+U33</f>
        <v>1011.186</v>
      </c>
      <c r="W33" s="125">
        <f>MAX(H33,Q33)</f>
        <v>927.846</v>
      </c>
      <c r="X33" s="140" t="s">
        <v>317</v>
      </c>
      <c r="Y33" s="98">
        <f>MAX(L33,U33)</f>
        <v>83.34</v>
      </c>
      <c r="Z33" s="194" t="s">
        <v>317</v>
      </c>
      <c r="AA33" s="128">
        <f>MAX(M33,V33)</f>
        <v>1011.186</v>
      </c>
      <c r="AB33" s="84" t="s">
        <v>317</v>
      </c>
      <c r="AC33" s="79"/>
      <c r="AD33" s="79"/>
      <c r="AE33" s="79"/>
    </row>
    <row r="34" spans="1:31" ht="12.75" customHeight="1">
      <c r="A34" s="80" t="s">
        <v>3</v>
      </c>
      <c r="B34" s="198" t="s">
        <v>121</v>
      </c>
      <c r="C34" s="85" t="s">
        <v>122</v>
      </c>
      <c r="D34" s="107" t="s">
        <v>47</v>
      </c>
      <c r="E34" s="114">
        <v>1000</v>
      </c>
      <c r="F34" s="81">
        <v>68</v>
      </c>
      <c r="G34" s="82">
        <v>40</v>
      </c>
      <c r="H34" s="113">
        <f>E34-(F34+G34)</f>
        <v>892</v>
      </c>
      <c r="I34" s="146">
        <v>80</v>
      </c>
      <c r="J34" s="92">
        <v>95.25</v>
      </c>
      <c r="K34" s="83">
        <v>20</v>
      </c>
      <c r="L34" s="95">
        <f>100-((J34-I34)+K34)</f>
        <v>64.75</v>
      </c>
      <c r="M34" s="131">
        <f>H34+L34</f>
        <v>956.75</v>
      </c>
      <c r="N34" s="114">
        <v>1000</v>
      </c>
      <c r="O34" s="143">
        <v>85.443</v>
      </c>
      <c r="P34" s="143">
        <v>10</v>
      </c>
      <c r="Q34" s="123">
        <f>N34-(O34+P34)</f>
        <v>904.557</v>
      </c>
      <c r="R34" s="146">
        <v>80</v>
      </c>
      <c r="S34" s="143">
        <v>95.9</v>
      </c>
      <c r="T34" s="143">
        <v>10</v>
      </c>
      <c r="U34" s="118">
        <f>100-((S34-R34)+T34)</f>
        <v>74.1</v>
      </c>
      <c r="V34" s="132">
        <f>Q34+U34</f>
        <v>978.657</v>
      </c>
      <c r="W34" s="125">
        <f>MAX(H34,Q34)</f>
        <v>904.557</v>
      </c>
      <c r="X34" s="143" t="s">
        <v>318</v>
      </c>
      <c r="Y34" s="98">
        <f>MAX(L34,U34)</f>
        <v>74.1</v>
      </c>
      <c r="Z34" s="194">
        <v>4</v>
      </c>
      <c r="AA34" s="128">
        <f>MAX(M34,V34)</f>
        <v>978.657</v>
      </c>
      <c r="AB34" s="86" t="s">
        <v>318</v>
      </c>
      <c r="AC34" s="79"/>
      <c r="AD34" s="79"/>
      <c r="AE34" s="79"/>
    </row>
    <row r="35" spans="1:31" ht="12.75" customHeight="1">
      <c r="A35" s="80" t="s">
        <v>2</v>
      </c>
      <c r="B35" s="199" t="s">
        <v>125</v>
      </c>
      <c r="C35" s="85" t="s">
        <v>126</v>
      </c>
      <c r="D35" s="107" t="s">
        <v>47</v>
      </c>
      <c r="E35" s="114">
        <v>1000</v>
      </c>
      <c r="F35" s="81">
        <v>71.238</v>
      </c>
      <c r="G35" s="82">
        <v>30</v>
      </c>
      <c r="H35" s="113">
        <f>E35-(F35+G35)</f>
        <v>898.762</v>
      </c>
      <c r="I35" s="146">
        <v>77</v>
      </c>
      <c r="J35" s="92">
        <v>103.3</v>
      </c>
      <c r="K35" s="83">
        <v>0</v>
      </c>
      <c r="L35" s="95">
        <f>100-((J35-I35)+K35)</f>
        <v>73.7</v>
      </c>
      <c r="M35" s="131">
        <f>H35+L35</f>
        <v>972.462</v>
      </c>
      <c r="N35" s="114">
        <v>1000</v>
      </c>
      <c r="O35" s="143">
        <v>109.726</v>
      </c>
      <c r="P35" s="143">
        <v>30</v>
      </c>
      <c r="Q35" s="123">
        <f>N35-(O35+P35)</f>
        <v>860.274</v>
      </c>
      <c r="R35" s="146">
        <v>77</v>
      </c>
      <c r="S35" s="143">
        <v>96.43</v>
      </c>
      <c r="T35" s="143">
        <v>0</v>
      </c>
      <c r="U35" s="118">
        <f>100-((S35-R35)+T35)</f>
        <v>80.57</v>
      </c>
      <c r="V35" s="132">
        <f>Q35+U35</f>
        <v>940.844</v>
      </c>
      <c r="W35" s="125">
        <f>MAX(H35,Q35)</f>
        <v>898.762</v>
      </c>
      <c r="X35" s="192">
        <v>4</v>
      </c>
      <c r="Y35" s="98">
        <f>MAX(L35,U35)</f>
        <v>80.57</v>
      </c>
      <c r="Z35" s="194" t="s">
        <v>318</v>
      </c>
      <c r="AA35" s="128">
        <f>MAX(M35,V35)</f>
        <v>972.462</v>
      </c>
      <c r="AB35" s="84">
        <v>4</v>
      </c>
      <c r="AC35" s="79"/>
      <c r="AD35" s="79"/>
      <c r="AE35" s="79"/>
    </row>
    <row r="36" spans="1:31" ht="12.75" customHeight="1">
      <c r="A36" s="80"/>
      <c r="B36" s="199"/>
      <c r="C36" s="85"/>
      <c r="D36" s="107"/>
      <c r="E36" s="114"/>
      <c r="F36" s="81"/>
      <c r="G36" s="82"/>
      <c r="H36" s="113"/>
      <c r="I36" s="146"/>
      <c r="J36" s="92"/>
      <c r="K36" s="83"/>
      <c r="L36" s="95"/>
      <c r="M36" s="131"/>
      <c r="N36" s="114"/>
      <c r="O36" s="143"/>
      <c r="P36" s="143"/>
      <c r="Q36" s="123"/>
      <c r="R36" s="146"/>
      <c r="S36" s="143"/>
      <c r="T36" s="143"/>
      <c r="U36" s="118"/>
      <c r="V36" s="132"/>
      <c r="W36" s="125"/>
      <c r="X36" s="192"/>
      <c r="Y36" s="98"/>
      <c r="Z36" s="194"/>
      <c r="AA36" s="128"/>
      <c r="AB36" s="84"/>
      <c r="AC36" s="79"/>
      <c r="AD36" s="79"/>
      <c r="AE36" s="79"/>
    </row>
    <row r="37" spans="1:31" ht="12.75" customHeight="1">
      <c r="A37" s="80" t="s">
        <v>4</v>
      </c>
      <c r="B37" s="196" t="s">
        <v>315</v>
      </c>
      <c r="C37" s="85" t="s">
        <v>128</v>
      </c>
      <c r="D37" s="107" t="s">
        <v>47</v>
      </c>
      <c r="E37" s="114">
        <v>1000</v>
      </c>
      <c r="F37" s="81">
        <v>90.206</v>
      </c>
      <c r="G37" s="82">
        <v>100</v>
      </c>
      <c r="H37" s="113">
        <f>E37-(F37+G37)</f>
        <v>809.794</v>
      </c>
      <c r="I37" s="146">
        <v>77</v>
      </c>
      <c r="J37" s="92">
        <v>121.18</v>
      </c>
      <c r="K37" s="83">
        <v>20</v>
      </c>
      <c r="L37" s="95">
        <f>100-((J37-I37)+K37)</f>
        <v>35.81999999999999</v>
      </c>
      <c r="M37" s="131">
        <f>H37+L37</f>
        <v>845.614</v>
      </c>
      <c r="N37" s="114">
        <v>1000</v>
      </c>
      <c r="O37" s="143">
        <v>92.134</v>
      </c>
      <c r="P37" s="143">
        <v>50</v>
      </c>
      <c r="Q37" s="123">
        <f>N37-(O37+P37)</f>
        <v>857.866</v>
      </c>
      <c r="R37" s="146">
        <v>77</v>
      </c>
      <c r="S37" s="143">
        <v>127.5</v>
      </c>
      <c r="T37" s="143">
        <v>10</v>
      </c>
      <c r="U37" s="118">
        <f>100-((S37-R37)+T37)</f>
        <v>39.5</v>
      </c>
      <c r="V37" s="132">
        <f>Q37+U37</f>
        <v>897.366</v>
      </c>
      <c r="W37" s="125">
        <f>MAX(H37,Q37)</f>
        <v>857.866</v>
      </c>
      <c r="X37" s="192">
        <v>5</v>
      </c>
      <c r="Y37" s="98">
        <f>MAX(L37,U37)</f>
        <v>39.5</v>
      </c>
      <c r="Z37" s="194">
        <v>5</v>
      </c>
      <c r="AA37" s="128">
        <f>MAX(M37,V37)</f>
        <v>897.366</v>
      </c>
      <c r="AB37" s="86" t="s">
        <v>316</v>
      </c>
      <c r="AC37" s="79"/>
      <c r="AD37" s="79"/>
      <c r="AE37" s="79"/>
    </row>
    <row r="38" spans="1:31" ht="12.75" customHeight="1" thickBot="1">
      <c r="A38" s="100" t="s">
        <v>5</v>
      </c>
      <c r="B38" s="102"/>
      <c r="C38" s="136"/>
      <c r="D38" s="137"/>
      <c r="E38" s="115"/>
      <c r="F38" s="88"/>
      <c r="G38" s="90"/>
      <c r="H38" s="113">
        <f>E38-(F38+G38)</f>
        <v>0</v>
      </c>
      <c r="I38" s="147"/>
      <c r="J38" s="103"/>
      <c r="K38" s="104"/>
      <c r="L38" s="95">
        <f>100-((J38-I38)+K38)</f>
        <v>100</v>
      </c>
      <c r="M38" s="131">
        <f>H38+L38</f>
        <v>100</v>
      </c>
      <c r="N38" s="115"/>
      <c r="O38" s="144"/>
      <c r="P38" s="144"/>
      <c r="Q38" s="135"/>
      <c r="R38" s="148"/>
      <c r="S38" s="144"/>
      <c r="T38" s="144"/>
      <c r="U38" s="134"/>
      <c r="V38" s="135"/>
      <c r="W38" s="133"/>
      <c r="X38" s="144"/>
      <c r="Y38" s="134"/>
      <c r="Z38" s="195"/>
      <c r="AA38" s="138"/>
      <c r="AB38" s="106"/>
      <c r="AC38" s="79"/>
      <c r="AD38" s="79"/>
      <c r="AE38" s="79"/>
    </row>
  </sheetData>
  <sheetProtection/>
  <mergeCells count="34">
    <mergeCell ref="Z2:Z3"/>
    <mergeCell ref="AA2:AA3"/>
    <mergeCell ref="AB2:AB3"/>
    <mergeCell ref="Y2:Y3"/>
    <mergeCell ref="M30:M31"/>
    <mergeCell ref="N30:Q30"/>
    <mergeCell ref="I30:L30"/>
    <mergeCell ref="AA30:AA31"/>
    <mergeCell ref="A1:AB1"/>
    <mergeCell ref="A2:A3"/>
    <mergeCell ref="B2:B3"/>
    <mergeCell ref="C2:C3"/>
    <mergeCell ref="D2:D3"/>
    <mergeCell ref="E2:H2"/>
    <mergeCell ref="V30:V31"/>
    <mergeCell ref="V2:V3"/>
    <mergeCell ref="W2:W3"/>
    <mergeCell ref="X2:X3"/>
    <mergeCell ref="A29:AB29"/>
    <mergeCell ref="A30:A31"/>
    <mergeCell ref="B30:B31"/>
    <mergeCell ref="C30:C31"/>
    <mergeCell ref="Y30:Y31"/>
    <mergeCell ref="Z30:Z31"/>
    <mergeCell ref="D30:D31"/>
    <mergeCell ref="E30:H30"/>
    <mergeCell ref="W30:W31"/>
    <mergeCell ref="X30:X31"/>
    <mergeCell ref="AB30:AB31"/>
    <mergeCell ref="M2:M3"/>
    <mergeCell ref="I2:L2"/>
    <mergeCell ref="N2:Q2"/>
    <mergeCell ref="R2:U2"/>
    <mergeCell ref="R30:U3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31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U39" sqref="AU39"/>
    </sheetView>
  </sheetViews>
  <sheetFormatPr defaultColWidth="9.00390625" defaultRowHeight="12.75"/>
  <cols>
    <col min="1" max="1" width="4.75390625" style="1" customWidth="1"/>
    <col min="2" max="2" width="25.25390625" style="1" customWidth="1"/>
    <col min="3" max="52" width="6.75390625" style="0" customWidth="1"/>
    <col min="58" max="58" width="9.125" style="1" customWidth="1"/>
  </cols>
  <sheetData>
    <row r="1" spans="1:58" ht="12.75">
      <c r="A1" s="181" t="s">
        <v>40</v>
      </c>
      <c r="B1" s="181" t="s">
        <v>61</v>
      </c>
      <c r="C1" s="181" t="s">
        <v>58</v>
      </c>
      <c r="D1" s="181"/>
      <c r="E1" s="181" t="s">
        <v>62</v>
      </c>
      <c r="F1" s="181"/>
      <c r="G1" s="181" t="s">
        <v>63</v>
      </c>
      <c r="H1" s="181"/>
      <c r="I1" s="181" t="s">
        <v>64</v>
      </c>
      <c r="J1" s="181"/>
      <c r="K1" s="181" t="s">
        <v>81</v>
      </c>
      <c r="L1" s="181"/>
      <c r="M1" s="181" t="s">
        <v>65</v>
      </c>
      <c r="N1" s="181"/>
      <c r="O1" s="181" t="s">
        <v>66</v>
      </c>
      <c r="P1" s="181"/>
      <c r="Q1" s="181" t="s">
        <v>67</v>
      </c>
      <c r="R1" s="181"/>
      <c r="S1" s="181" t="s">
        <v>82</v>
      </c>
      <c r="T1" s="181"/>
      <c r="U1" s="181" t="s">
        <v>68</v>
      </c>
      <c r="V1" s="181"/>
      <c r="W1" s="181" t="s">
        <v>69</v>
      </c>
      <c r="X1" s="181"/>
      <c r="Y1" s="181" t="s">
        <v>70</v>
      </c>
      <c r="Z1" s="181"/>
      <c r="AA1" s="181" t="s">
        <v>83</v>
      </c>
      <c r="AB1" s="181"/>
      <c r="AC1" s="181" t="s">
        <v>71</v>
      </c>
      <c r="AD1" s="181"/>
      <c r="AE1" s="181" t="s">
        <v>72</v>
      </c>
      <c r="AF1" s="181"/>
      <c r="AG1" s="181" t="s">
        <v>73</v>
      </c>
      <c r="AH1" s="181"/>
      <c r="AI1" s="181" t="s">
        <v>84</v>
      </c>
      <c r="AJ1" s="181"/>
      <c r="AK1" s="181" t="s">
        <v>74</v>
      </c>
      <c r="AL1" s="181"/>
      <c r="AM1" s="181" t="s">
        <v>75</v>
      </c>
      <c r="AN1" s="181"/>
      <c r="AO1" s="181" t="s">
        <v>76</v>
      </c>
      <c r="AP1" s="181"/>
      <c r="AQ1" s="181" t="s">
        <v>85</v>
      </c>
      <c r="AR1" s="181"/>
      <c r="AS1" s="181" t="s">
        <v>77</v>
      </c>
      <c r="AT1" s="181"/>
      <c r="AU1" s="181" t="s">
        <v>78</v>
      </c>
      <c r="AV1" s="181"/>
      <c r="AW1" s="181" t="s">
        <v>79</v>
      </c>
      <c r="AX1" s="181"/>
      <c r="AY1" s="182" t="s">
        <v>80</v>
      </c>
      <c r="AZ1" s="183"/>
      <c r="BA1" s="182"/>
      <c r="BB1" s="183"/>
      <c r="BC1" s="182"/>
      <c r="BD1" s="183"/>
      <c r="BE1" s="184" t="s">
        <v>32</v>
      </c>
      <c r="BF1" s="184" t="s">
        <v>31</v>
      </c>
    </row>
    <row r="2" spans="1:58" ht="12.75">
      <c r="A2" s="181"/>
      <c r="B2" s="181"/>
      <c r="C2" s="39" t="s">
        <v>59</v>
      </c>
      <c r="D2" s="40" t="s">
        <v>60</v>
      </c>
      <c r="E2" s="39" t="s">
        <v>59</v>
      </c>
      <c r="F2" s="40" t="s">
        <v>60</v>
      </c>
      <c r="G2" s="39" t="s">
        <v>59</v>
      </c>
      <c r="H2" s="40" t="s">
        <v>60</v>
      </c>
      <c r="I2" s="39" t="s">
        <v>59</v>
      </c>
      <c r="J2" s="40" t="s">
        <v>60</v>
      </c>
      <c r="K2" s="39" t="s">
        <v>59</v>
      </c>
      <c r="L2" s="40" t="s">
        <v>60</v>
      </c>
      <c r="M2" s="39" t="s">
        <v>59</v>
      </c>
      <c r="N2" s="40" t="s">
        <v>60</v>
      </c>
      <c r="O2" s="39" t="s">
        <v>59</v>
      </c>
      <c r="P2" s="40" t="s">
        <v>60</v>
      </c>
      <c r="Q2" s="39" t="s">
        <v>59</v>
      </c>
      <c r="R2" s="40" t="s">
        <v>60</v>
      </c>
      <c r="S2" s="39" t="s">
        <v>59</v>
      </c>
      <c r="T2" s="40" t="s">
        <v>60</v>
      </c>
      <c r="U2" s="39" t="s">
        <v>59</v>
      </c>
      <c r="V2" s="40" t="s">
        <v>60</v>
      </c>
      <c r="W2" s="39" t="s">
        <v>59</v>
      </c>
      <c r="X2" s="40" t="s">
        <v>60</v>
      </c>
      <c r="Y2" s="39" t="s">
        <v>59</v>
      </c>
      <c r="Z2" s="40" t="s">
        <v>60</v>
      </c>
      <c r="AA2" s="39" t="s">
        <v>59</v>
      </c>
      <c r="AB2" s="40" t="s">
        <v>60</v>
      </c>
      <c r="AC2" s="39" t="s">
        <v>59</v>
      </c>
      <c r="AD2" s="40" t="s">
        <v>60</v>
      </c>
      <c r="AE2" s="39" t="s">
        <v>59</v>
      </c>
      <c r="AF2" s="40" t="s">
        <v>60</v>
      </c>
      <c r="AG2" s="39" t="s">
        <v>59</v>
      </c>
      <c r="AH2" s="40" t="s">
        <v>60</v>
      </c>
      <c r="AI2" s="39" t="s">
        <v>59</v>
      </c>
      <c r="AJ2" s="40" t="s">
        <v>60</v>
      </c>
      <c r="AK2" s="39" t="s">
        <v>59</v>
      </c>
      <c r="AL2" s="40" t="s">
        <v>60</v>
      </c>
      <c r="AM2" s="39" t="s">
        <v>59</v>
      </c>
      <c r="AN2" s="40" t="s">
        <v>60</v>
      </c>
      <c r="AO2" s="39" t="s">
        <v>59</v>
      </c>
      <c r="AP2" s="40" t="s">
        <v>60</v>
      </c>
      <c r="AQ2" s="39" t="s">
        <v>59</v>
      </c>
      <c r="AR2" s="40" t="s">
        <v>60</v>
      </c>
      <c r="AS2" s="39" t="s">
        <v>59</v>
      </c>
      <c r="AT2" s="40" t="s">
        <v>60</v>
      </c>
      <c r="AU2" s="39" t="s">
        <v>59</v>
      </c>
      <c r="AV2" s="40" t="s">
        <v>60</v>
      </c>
      <c r="AW2" s="39" t="s">
        <v>59</v>
      </c>
      <c r="AX2" s="40" t="s">
        <v>60</v>
      </c>
      <c r="AY2" s="39"/>
      <c r="AZ2" s="40"/>
      <c r="BA2" s="39"/>
      <c r="BB2" s="40"/>
      <c r="BC2" s="39"/>
      <c r="BD2" s="40"/>
      <c r="BE2" s="184"/>
      <c r="BF2" s="184"/>
    </row>
    <row r="3" spans="1:58" ht="15">
      <c r="A3" s="38"/>
      <c r="B3" s="55"/>
      <c r="C3" s="38"/>
      <c r="D3" s="42"/>
      <c r="E3" s="38"/>
      <c r="F3" s="42"/>
      <c r="G3" s="38"/>
      <c r="H3" s="42"/>
      <c r="I3" s="38"/>
      <c r="J3" s="43"/>
      <c r="K3" s="38"/>
      <c r="L3" s="42"/>
      <c r="M3" s="38"/>
      <c r="N3" s="42"/>
      <c r="O3" s="38"/>
      <c r="P3" s="42"/>
      <c r="Q3" s="38"/>
      <c r="R3" s="42"/>
      <c r="S3" s="38"/>
      <c r="T3" s="42"/>
      <c r="U3" s="38"/>
      <c r="V3" s="42"/>
      <c r="W3" s="38"/>
      <c r="X3" s="42"/>
      <c r="Y3" s="38"/>
      <c r="Z3" s="43"/>
      <c r="AA3" s="38"/>
      <c r="AB3" s="42"/>
      <c r="AC3" s="38"/>
      <c r="AD3" s="42"/>
      <c r="AE3" s="38"/>
      <c r="AF3" s="42"/>
      <c r="AG3" s="38"/>
      <c r="AH3" s="42"/>
      <c r="AI3" s="38"/>
      <c r="AJ3" s="42"/>
      <c r="AK3" s="38"/>
      <c r="AL3" s="42"/>
      <c r="AM3" s="38"/>
      <c r="AN3" s="42"/>
      <c r="AO3" s="38"/>
      <c r="AP3" s="42"/>
      <c r="AQ3" s="38"/>
      <c r="AR3" s="42"/>
      <c r="AS3" s="38"/>
      <c r="AT3" s="42"/>
      <c r="AU3" s="38"/>
      <c r="AV3" s="42"/>
      <c r="AW3" s="38"/>
      <c r="AX3" s="42"/>
      <c r="AY3" s="38"/>
      <c r="AZ3" s="42"/>
      <c r="BA3" s="38"/>
      <c r="BB3" s="42"/>
      <c r="BC3" s="38"/>
      <c r="BD3" s="42"/>
      <c r="BE3" s="44">
        <f aca="true" t="shared" si="0" ref="BE3:BE31">D3+F3+H3+J3+L3+N3+P3+R3+T3+V3+X3+Z3+AB3+AD3+AF3+AH3+AJ3+AL3+AN3+AP3+AR3+AT3+AV3+AX3+AZ3+BB3+BD3</f>
        <v>0</v>
      </c>
      <c r="BF3" s="41" t="s">
        <v>41</v>
      </c>
    </row>
    <row r="4" spans="1:58" ht="15">
      <c r="A4" s="38"/>
      <c r="B4" s="55"/>
      <c r="C4" s="38"/>
      <c r="D4" s="42"/>
      <c r="E4" s="38"/>
      <c r="F4" s="42"/>
      <c r="G4" s="38"/>
      <c r="H4" s="42"/>
      <c r="I4" s="38"/>
      <c r="J4" s="43"/>
      <c r="K4" s="38"/>
      <c r="L4" s="42"/>
      <c r="M4" s="38"/>
      <c r="N4" s="42"/>
      <c r="O4" s="38"/>
      <c r="P4" s="42"/>
      <c r="Q4" s="38"/>
      <c r="R4" s="42"/>
      <c r="S4" s="38"/>
      <c r="T4" s="42"/>
      <c r="U4" s="38"/>
      <c r="V4" s="42"/>
      <c r="W4" s="38"/>
      <c r="X4" s="42"/>
      <c r="Y4" s="38"/>
      <c r="Z4" s="43"/>
      <c r="AA4" s="38"/>
      <c r="AB4" s="42"/>
      <c r="AC4" s="38"/>
      <c r="AD4" s="42"/>
      <c r="AE4" s="38"/>
      <c r="AF4" s="42"/>
      <c r="AG4" s="38"/>
      <c r="AH4" s="42"/>
      <c r="AI4" s="38"/>
      <c r="AJ4" s="42"/>
      <c r="AK4" s="38"/>
      <c r="AL4" s="42"/>
      <c r="AM4" s="38"/>
      <c r="AN4" s="42"/>
      <c r="AO4" s="38"/>
      <c r="AP4" s="42"/>
      <c r="AQ4" s="38"/>
      <c r="AR4" s="42"/>
      <c r="AS4" s="38"/>
      <c r="AT4" s="42"/>
      <c r="AU4" s="38"/>
      <c r="AV4" s="42"/>
      <c r="AW4" s="38"/>
      <c r="AX4" s="42"/>
      <c r="AY4" s="38"/>
      <c r="AZ4" s="42"/>
      <c r="BA4" s="38"/>
      <c r="BB4" s="42"/>
      <c r="BC4" s="38"/>
      <c r="BD4" s="42"/>
      <c r="BE4" s="44">
        <f t="shared" si="0"/>
        <v>0</v>
      </c>
      <c r="BF4" s="41" t="s">
        <v>42</v>
      </c>
    </row>
    <row r="5" spans="1:58" s="48" customFormat="1" ht="15">
      <c r="A5" s="38"/>
      <c r="B5" s="55"/>
      <c r="C5" s="38"/>
      <c r="D5" s="42"/>
      <c r="E5" s="38"/>
      <c r="F5" s="42"/>
      <c r="G5" s="38"/>
      <c r="H5" s="42"/>
      <c r="I5" s="38"/>
      <c r="J5" s="43"/>
      <c r="K5" s="38"/>
      <c r="L5" s="42"/>
      <c r="M5" s="38"/>
      <c r="N5" s="42"/>
      <c r="O5" s="38"/>
      <c r="P5" s="42"/>
      <c r="Q5" s="38"/>
      <c r="R5" s="42"/>
      <c r="S5" s="38"/>
      <c r="T5" s="42"/>
      <c r="U5" s="38"/>
      <c r="V5" s="42"/>
      <c r="W5" s="38"/>
      <c r="X5" s="42"/>
      <c r="Y5" s="38"/>
      <c r="Z5" s="43"/>
      <c r="AA5" s="38"/>
      <c r="AB5" s="42"/>
      <c r="AC5" s="38"/>
      <c r="AD5" s="42"/>
      <c r="AE5" s="38"/>
      <c r="AF5" s="42"/>
      <c r="AG5" s="38"/>
      <c r="AH5" s="42"/>
      <c r="AI5" s="38"/>
      <c r="AJ5" s="42"/>
      <c r="AK5" s="38"/>
      <c r="AL5" s="42"/>
      <c r="AM5" s="38"/>
      <c r="AN5" s="42"/>
      <c r="AO5" s="38"/>
      <c r="AP5" s="42"/>
      <c r="AQ5" s="38"/>
      <c r="AR5" s="42"/>
      <c r="AS5" s="38"/>
      <c r="AT5" s="42"/>
      <c r="AU5" s="38"/>
      <c r="AV5" s="42"/>
      <c r="AW5" s="38"/>
      <c r="AX5" s="42"/>
      <c r="AY5" s="38"/>
      <c r="AZ5" s="42"/>
      <c r="BA5" s="38"/>
      <c r="BB5" s="42"/>
      <c r="BC5" s="38"/>
      <c r="BD5" s="42"/>
      <c r="BE5" s="44">
        <f t="shared" si="0"/>
        <v>0</v>
      </c>
      <c r="BF5" s="41" t="s">
        <v>43</v>
      </c>
    </row>
    <row r="6" spans="1:58" s="45" customFormat="1" ht="15">
      <c r="A6" s="38"/>
      <c r="B6" s="55"/>
      <c r="C6" s="38"/>
      <c r="D6" s="42"/>
      <c r="E6" s="38"/>
      <c r="F6" s="42"/>
      <c r="G6" s="38"/>
      <c r="H6" s="42"/>
      <c r="I6" s="38"/>
      <c r="J6" s="43"/>
      <c r="K6" s="38"/>
      <c r="L6" s="42"/>
      <c r="M6" s="38"/>
      <c r="N6" s="42"/>
      <c r="O6" s="38"/>
      <c r="P6" s="42"/>
      <c r="Q6" s="38"/>
      <c r="R6" s="42"/>
      <c r="S6" s="38"/>
      <c r="T6" s="42"/>
      <c r="U6" s="38"/>
      <c r="V6" s="42"/>
      <c r="W6" s="38"/>
      <c r="X6" s="42"/>
      <c r="Y6" s="38"/>
      <c r="Z6" s="43"/>
      <c r="AA6" s="38"/>
      <c r="AB6" s="42"/>
      <c r="AC6" s="38"/>
      <c r="AD6" s="42"/>
      <c r="AE6" s="38"/>
      <c r="AF6" s="42"/>
      <c r="AG6" s="38"/>
      <c r="AH6" s="42"/>
      <c r="AI6" s="38"/>
      <c r="AJ6" s="42"/>
      <c r="AK6" s="38"/>
      <c r="AL6" s="42"/>
      <c r="AM6" s="38"/>
      <c r="AN6" s="42"/>
      <c r="AO6" s="38"/>
      <c r="AP6" s="42"/>
      <c r="AQ6" s="38"/>
      <c r="AR6" s="42"/>
      <c r="AS6" s="38"/>
      <c r="AT6" s="42"/>
      <c r="AU6" s="38"/>
      <c r="AV6" s="42"/>
      <c r="AW6" s="38"/>
      <c r="AX6" s="42"/>
      <c r="AY6" s="38"/>
      <c r="AZ6" s="42"/>
      <c r="BA6" s="38"/>
      <c r="BB6" s="42"/>
      <c r="BC6" s="38"/>
      <c r="BD6" s="42"/>
      <c r="BE6" s="44">
        <f t="shared" si="0"/>
        <v>0</v>
      </c>
      <c r="BF6" s="41" t="s">
        <v>3</v>
      </c>
    </row>
    <row r="7" spans="1:58" ht="15">
      <c r="A7" s="38"/>
      <c r="B7" s="55"/>
      <c r="C7" s="38"/>
      <c r="D7" s="42"/>
      <c r="E7" s="38"/>
      <c r="F7" s="42"/>
      <c r="G7" s="38"/>
      <c r="H7" s="42"/>
      <c r="I7" s="38"/>
      <c r="J7" s="43"/>
      <c r="K7" s="38"/>
      <c r="L7" s="42"/>
      <c r="M7" s="38"/>
      <c r="N7" s="42"/>
      <c r="O7" s="38"/>
      <c r="P7" s="42"/>
      <c r="Q7" s="38"/>
      <c r="R7" s="42"/>
      <c r="S7" s="38"/>
      <c r="T7" s="42"/>
      <c r="U7" s="38"/>
      <c r="V7" s="42"/>
      <c r="W7" s="38"/>
      <c r="X7" s="42"/>
      <c r="Y7" s="38"/>
      <c r="Z7" s="43"/>
      <c r="AA7" s="38"/>
      <c r="AB7" s="42"/>
      <c r="AC7" s="38"/>
      <c r="AD7" s="42"/>
      <c r="AE7" s="38"/>
      <c r="AF7" s="42"/>
      <c r="AG7" s="38"/>
      <c r="AH7" s="42"/>
      <c r="AI7" s="38"/>
      <c r="AJ7" s="42"/>
      <c r="AK7" s="38"/>
      <c r="AL7" s="42"/>
      <c r="AM7" s="38"/>
      <c r="AN7" s="42"/>
      <c r="AO7" s="38"/>
      <c r="AP7" s="42"/>
      <c r="AQ7" s="38"/>
      <c r="AR7" s="42"/>
      <c r="AS7" s="38"/>
      <c r="AT7" s="42"/>
      <c r="AU7" s="38"/>
      <c r="AV7" s="42"/>
      <c r="AW7" s="38"/>
      <c r="AX7" s="42"/>
      <c r="AY7" s="38"/>
      <c r="AZ7" s="42"/>
      <c r="BA7" s="38"/>
      <c r="BB7" s="42"/>
      <c r="BC7" s="38"/>
      <c r="BD7" s="42"/>
      <c r="BE7" s="44">
        <f t="shared" si="0"/>
        <v>0</v>
      </c>
      <c r="BF7" s="41" t="s">
        <v>4</v>
      </c>
    </row>
    <row r="8" spans="1:58" ht="15">
      <c r="A8" s="38"/>
      <c r="B8" s="55"/>
      <c r="C8" s="38"/>
      <c r="D8" s="42"/>
      <c r="E8" s="38"/>
      <c r="F8" s="42"/>
      <c r="G8" s="38"/>
      <c r="H8" s="42"/>
      <c r="I8" s="38"/>
      <c r="J8" s="43"/>
      <c r="K8" s="38"/>
      <c r="L8" s="42"/>
      <c r="M8" s="38"/>
      <c r="N8" s="42"/>
      <c r="O8" s="38"/>
      <c r="P8" s="42"/>
      <c r="Q8" s="38"/>
      <c r="R8" s="42"/>
      <c r="S8" s="38"/>
      <c r="T8" s="42"/>
      <c r="U8" s="38"/>
      <c r="V8" s="42"/>
      <c r="W8" s="38"/>
      <c r="X8" s="42"/>
      <c r="Y8" s="38"/>
      <c r="Z8" s="43"/>
      <c r="AA8" s="38"/>
      <c r="AB8" s="42"/>
      <c r="AC8" s="38"/>
      <c r="AD8" s="42"/>
      <c r="AE8" s="38"/>
      <c r="AF8" s="42"/>
      <c r="AG8" s="38"/>
      <c r="AH8" s="42"/>
      <c r="AI8" s="38"/>
      <c r="AJ8" s="42"/>
      <c r="AK8" s="38"/>
      <c r="AL8" s="42"/>
      <c r="AM8" s="38"/>
      <c r="AN8" s="42"/>
      <c r="AO8" s="38"/>
      <c r="AP8" s="42"/>
      <c r="AQ8" s="38"/>
      <c r="AR8" s="42"/>
      <c r="AS8" s="38"/>
      <c r="AT8" s="42"/>
      <c r="AU8" s="38"/>
      <c r="AV8" s="42"/>
      <c r="AW8" s="38"/>
      <c r="AX8" s="42"/>
      <c r="AY8" s="38"/>
      <c r="AZ8" s="42"/>
      <c r="BA8" s="38"/>
      <c r="BB8" s="42"/>
      <c r="BC8" s="38"/>
      <c r="BD8" s="42"/>
      <c r="BE8" s="44">
        <f t="shared" si="0"/>
        <v>0</v>
      </c>
      <c r="BF8" s="41" t="s">
        <v>5</v>
      </c>
    </row>
    <row r="9" spans="1:58" ht="15">
      <c r="A9" s="38"/>
      <c r="B9" s="55"/>
      <c r="C9" s="38"/>
      <c r="D9" s="42"/>
      <c r="E9" s="38"/>
      <c r="F9" s="42"/>
      <c r="G9" s="38"/>
      <c r="H9" s="42"/>
      <c r="I9" s="38"/>
      <c r="J9" s="43"/>
      <c r="K9" s="38"/>
      <c r="L9" s="42"/>
      <c r="M9" s="38"/>
      <c r="N9" s="42"/>
      <c r="O9" s="38"/>
      <c r="P9" s="42"/>
      <c r="Q9" s="38"/>
      <c r="R9" s="42"/>
      <c r="S9" s="38"/>
      <c r="T9" s="42"/>
      <c r="U9" s="38"/>
      <c r="V9" s="42"/>
      <c r="W9" s="38"/>
      <c r="X9" s="42"/>
      <c r="Y9" s="38"/>
      <c r="Z9" s="43"/>
      <c r="AA9" s="38"/>
      <c r="AB9" s="42"/>
      <c r="AC9" s="38"/>
      <c r="AD9" s="42"/>
      <c r="AE9" s="38"/>
      <c r="AF9" s="42"/>
      <c r="AG9" s="38"/>
      <c r="AH9" s="42"/>
      <c r="AI9" s="38"/>
      <c r="AJ9" s="42"/>
      <c r="AK9" s="38"/>
      <c r="AL9" s="42"/>
      <c r="AM9" s="38"/>
      <c r="AN9" s="42"/>
      <c r="AO9" s="38"/>
      <c r="AP9" s="42"/>
      <c r="AQ9" s="38"/>
      <c r="AR9" s="42"/>
      <c r="AS9" s="38"/>
      <c r="AT9" s="42"/>
      <c r="AU9" s="38"/>
      <c r="AV9" s="42"/>
      <c r="AW9" s="38"/>
      <c r="AX9" s="42"/>
      <c r="AY9" s="38"/>
      <c r="AZ9" s="42"/>
      <c r="BA9" s="38"/>
      <c r="BB9" s="42"/>
      <c r="BC9" s="38"/>
      <c r="BD9" s="42"/>
      <c r="BE9" s="44">
        <f t="shared" si="0"/>
        <v>0</v>
      </c>
      <c r="BF9" s="41" t="s">
        <v>6</v>
      </c>
    </row>
    <row r="10" spans="1:58" s="48" customFormat="1" ht="15">
      <c r="A10" s="38"/>
      <c r="B10" s="55"/>
      <c r="C10" s="38"/>
      <c r="D10" s="42"/>
      <c r="E10" s="38"/>
      <c r="F10" s="42"/>
      <c r="G10" s="38"/>
      <c r="H10" s="42"/>
      <c r="I10" s="38"/>
      <c r="J10" s="43"/>
      <c r="K10" s="38"/>
      <c r="L10" s="42"/>
      <c r="M10" s="38"/>
      <c r="N10" s="42"/>
      <c r="O10" s="38"/>
      <c r="P10" s="42"/>
      <c r="Q10" s="38"/>
      <c r="R10" s="42"/>
      <c r="S10" s="38"/>
      <c r="T10" s="42"/>
      <c r="U10" s="38"/>
      <c r="V10" s="42"/>
      <c r="W10" s="38"/>
      <c r="X10" s="42"/>
      <c r="Y10" s="38"/>
      <c r="Z10" s="43"/>
      <c r="AA10" s="38"/>
      <c r="AB10" s="42"/>
      <c r="AC10" s="38"/>
      <c r="AD10" s="42"/>
      <c r="AE10" s="38"/>
      <c r="AF10" s="42"/>
      <c r="AG10" s="38"/>
      <c r="AH10" s="42"/>
      <c r="AI10" s="38"/>
      <c r="AJ10" s="42"/>
      <c r="AK10" s="38"/>
      <c r="AL10" s="42"/>
      <c r="AM10" s="38"/>
      <c r="AN10" s="42"/>
      <c r="AO10" s="38"/>
      <c r="AP10" s="42"/>
      <c r="AQ10" s="38"/>
      <c r="AR10" s="42"/>
      <c r="AS10" s="38"/>
      <c r="AT10" s="42"/>
      <c r="AU10" s="38"/>
      <c r="AV10" s="42"/>
      <c r="AW10" s="38"/>
      <c r="AX10" s="42"/>
      <c r="AY10" s="38"/>
      <c r="AZ10" s="42"/>
      <c r="BA10" s="38"/>
      <c r="BB10" s="42"/>
      <c r="BC10" s="38"/>
      <c r="BD10" s="42"/>
      <c r="BE10" s="44">
        <f t="shared" si="0"/>
        <v>0</v>
      </c>
      <c r="BF10" s="41" t="s">
        <v>7</v>
      </c>
    </row>
    <row r="11" spans="1:58" s="48" customFormat="1" ht="15">
      <c r="A11" s="38"/>
      <c r="B11" s="55"/>
      <c r="C11" s="38"/>
      <c r="D11" s="42"/>
      <c r="E11" s="38"/>
      <c r="F11" s="42"/>
      <c r="G11" s="38"/>
      <c r="H11" s="42"/>
      <c r="I11" s="38"/>
      <c r="J11" s="43"/>
      <c r="K11" s="38"/>
      <c r="L11" s="42"/>
      <c r="M11" s="38"/>
      <c r="N11" s="42"/>
      <c r="O11" s="38"/>
      <c r="P11" s="42"/>
      <c r="Q11" s="38"/>
      <c r="R11" s="42"/>
      <c r="S11" s="38"/>
      <c r="T11" s="42"/>
      <c r="U11" s="38"/>
      <c r="V11" s="42"/>
      <c r="W11" s="38"/>
      <c r="X11" s="42"/>
      <c r="Y11" s="38"/>
      <c r="Z11" s="43"/>
      <c r="AA11" s="38"/>
      <c r="AB11" s="42"/>
      <c r="AC11" s="38"/>
      <c r="AD11" s="42"/>
      <c r="AE11" s="38"/>
      <c r="AF11" s="42"/>
      <c r="AG11" s="38"/>
      <c r="AH11" s="42"/>
      <c r="AI11" s="38"/>
      <c r="AJ11" s="42"/>
      <c r="AK11" s="38"/>
      <c r="AL11" s="42"/>
      <c r="AM11" s="38"/>
      <c r="AN11" s="42"/>
      <c r="AO11" s="38"/>
      <c r="AP11" s="42"/>
      <c r="AQ11" s="38"/>
      <c r="AR11" s="42"/>
      <c r="AS11" s="38"/>
      <c r="AT11" s="42"/>
      <c r="AU11" s="38"/>
      <c r="AV11" s="42"/>
      <c r="AW11" s="38"/>
      <c r="AX11" s="42"/>
      <c r="AY11" s="38"/>
      <c r="AZ11" s="42"/>
      <c r="BA11" s="38"/>
      <c r="BB11" s="42"/>
      <c r="BC11" s="38"/>
      <c r="BD11" s="42"/>
      <c r="BE11" s="44">
        <f t="shared" si="0"/>
        <v>0</v>
      </c>
      <c r="BF11" s="41" t="s">
        <v>8</v>
      </c>
    </row>
    <row r="12" spans="1:58" ht="15">
      <c r="A12" s="38"/>
      <c r="B12" s="55"/>
      <c r="C12" s="38"/>
      <c r="D12" s="42"/>
      <c r="E12" s="38"/>
      <c r="F12" s="42"/>
      <c r="G12" s="38"/>
      <c r="H12" s="42"/>
      <c r="I12" s="38"/>
      <c r="J12" s="43"/>
      <c r="K12" s="38"/>
      <c r="L12" s="42"/>
      <c r="M12" s="38"/>
      <c r="N12" s="42"/>
      <c r="O12" s="38"/>
      <c r="P12" s="42"/>
      <c r="Q12" s="38"/>
      <c r="R12" s="42"/>
      <c r="S12" s="38"/>
      <c r="T12" s="42"/>
      <c r="U12" s="38"/>
      <c r="V12" s="42"/>
      <c r="W12" s="38"/>
      <c r="X12" s="42"/>
      <c r="Y12" s="38"/>
      <c r="Z12" s="43"/>
      <c r="AA12" s="38"/>
      <c r="AB12" s="42"/>
      <c r="AC12" s="38"/>
      <c r="AD12" s="42"/>
      <c r="AE12" s="38"/>
      <c r="AF12" s="42"/>
      <c r="AG12" s="38"/>
      <c r="AH12" s="42"/>
      <c r="AI12" s="38"/>
      <c r="AJ12" s="42"/>
      <c r="AK12" s="38"/>
      <c r="AL12" s="42"/>
      <c r="AM12" s="38"/>
      <c r="AN12" s="42"/>
      <c r="AO12" s="38"/>
      <c r="AP12" s="42"/>
      <c r="AQ12" s="38"/>
      <c r="AR12" s="42"/>
      <c r="AS12" s="38"/>
      <c r="AT12" s="42"/>
      <c r="AU12" s="38"/>
      <c r="AV12" s="42"/>
      <c r="AW12" s="38"/>
      <c r="AX12" s="42"/>
      <c r="AY12" s="38"/>
      <c r="AZ12" s="42"/>
      <c r="BA12" s="38"/>
      <c r="BB12" s="42"/>
      <c r="BC12" s="38"/>
      <c r="BD12" s="42"/>
      <c r="BE12" s="44">
        <f t="shared" si="0"/>
        <v>0</v>
      </c>
      <c r="BF12" s="41" t="s">
        <v>17</v>
      </c>
    </row>
    <row r="13" spans="1:58" ht="15">
      <c r="A13" s="63"/>
      <c r="B13" s="55"/>
      <c r="C13" s="64"/>
      <c r="D13" s="42"/>
      <c r="E13" s="64"/>
      <c r="F13" s="42"/>
      <c r="G13" s="64"/>
      <c r="H13" s="42"/>
      <c r="I13" s="64"/>
      <c r="J13" s="43"/>
      <c r="K13" s="64"/>
      <c r="L13" s="42"/>
      <c r="M13" s="64"/>
      <c r="N13" s="42"/>
      <c r="O13" s="64"/>
      <c r="P13" s="42"/>
      <c r="Q13" s="64"/>
      <c r="R13" s="42"/>
      <c r="S13" s="64"/>
      <c r="T13" s="42"/>
      <c r="U13" s="64"/>
      <c r="V13" s="42"/>
      <c r="W13" s="64"/>
      <c r="X13" s="42"/>
      <c r="Y13" s="64"/>
      <c r="Z13" s="43"/>
      <c r="AA13" s="64"/>
      <c r="AB13" s="42"/>
      <c r="AC13" s="64"/>
      <c r="AD13" s="42"/>
      <c r="AE13" s="64"/>
      <c r="AF13" s="42"/>
      <c r="AG13" s="64"/>
      <c r="AH13" s="42"/>
      <c r="AI13" s="64"/>
      <c r="AJ13" s="42"/>
      <c r="AK13" s="64"/>
      <c r="AL13" s="42"/>
      <c r="AM13" s="64"/>
      <c r="AN13" s="42"/>
      <c r="AO13" s="64"/>
      <c r="AP13" s="42"/>
      <c r="AQ13" s="64"/>
      <c r="AR13" s="42"/>
      <c r="AS13" s="64"/>
      <c r="AT13" s="42"/>
      <c r="AU13" s="64"/>
      <c r="AV13" s="42"/>
      <c r="AW13" s="64"/>
      <c r="AX13" s="42"/>
      <c r="AY13" s="64"/>
      <c r="AZ13" s="42"/>
      <c r="BA13" s="64"/>
      <c r="BB13" s="42"/>
      <c r="BC13" s="64"/>
      <c r="BD13" s="42"/>
      <c r="BE13" s="44">
        <f t="shared" si="0"/>
        <v>0</v>
      </c>
      <c r="BF13" s="41" t="s">
        <v>18</v>
      </c>
    </row>
    <row r="14" spans="1:58" ht="15">
      <c r="A14" s="38"/>
      <c r="B14" s="55"/>
      <c r="C14" s="38"/>
      <c r="D14" s="42"/>
      <c r="E14" s="38"/>
      <c r="F14" s="42"/>
      <c r="G14" s="38"/>
      <c r="H14" s="42"/>
      <c r="I14" s="38"/>
      <c r="J14" s="43"/>
      <c r="K14" s="38"/>
      <c r="L14" s="42"/>
      <c r="M14" s="38"/>
      <c r="N14" s="42"/>
      <c r="O14" s="38"/>
      <c r="P14" s="42"/>
      <c r="Q14" s="38"/>
      <c r="R14" s="42"/>
      <c r="S14" s="38"/>
      <c r="T14" s="42"/>
      <c r="U14" s="38"/>
      <c r="V14" s="42"/>
      <c r="W14" s="38"/>
      <c r="X14" s="42"/>
      <c r="Y14" s="38"/>
      <c r="Z14" s="43"/>
      <c r="AA14" s="38"/>
      <c r="AB14" s="42"/>
      <c r="AC14" s="38"/>
      <c r="AD14" s="42"/>
      <c r="AE14" s="38"/>
      <c r="AF14" s="42"/>
      <c r="AG14" s="38"/>
      <c r="AH14" s="42"/>
      <c r="AI14" s="38"/>
      <c r="AJ14" s="42"/>
      <c r="AK14" s="38"/>
      <c r="AL14" s="42"/>
      <c r="AM14" s="38"/>
      <c r="AN14" s="42"/>
      <c r="AO14" s="38"/>
      <c r="AP14" s="42"/>
      <c r="AQ14" s="38"/>
      <c r="AR14" s="42"/>
      <c r="AS14" s="38"/>
      <c r="AT14" s="42"/>
      <c r="AU14" s="38"/>
      <c r="AV14" s="42"/>
      <c r="AW14" s="38"/>
      <c r="AX14" s="42"/>
      <c r="AY14" s="38"/>
      <c r="AZ14" s="42"/>
      <c r="BA14" s="38"/>
      <c r="BB14" s="42"/>
      <c r="BC14" s="38"/>
      <c r="BD14" s="42"/>
      <c r="BE14" s="44">
        <f t="shared" si="0"/>
        <v>0</v>
      </c>
      <c r="BF14" s="41" t="s">
        <v>19</v>
      </c>
    </row>
    <row r="15" spans="1:58" s="48" customFormat="1" ht="15">
      <c r="A15" s="38"/>
      <c r="B15" s="55"/>
      <c r="C15" s="38"/>
      <c r="D15" s="42"/>
      <c r="E15" s="38"/>
      <c r="F15" s="42"/>
      <c r="G15" s="38"/>
      <c r="H15" s="42"/>
      <c r="I15" s="38"/>
      <c r="J15" s="43"/>
      <c r="K15" s="38"/>
      <c r="L15" s="42"/>
      <c r="M15" s="38"/>
      <c r="N15" s="42"/>
      <c r="O15" s="38"/>
      <c r="P15" s="42"/>
      <c r="Q15" s="38"/>
      <c r="R15" s="42"/>
      <c r="S15" s="38"/>
      <c r="T15" s="42"/>
      <c r="U15" s="38"/>
      <c r="V15" s="42"/>
      <c r="W15" s="38"/>
      <c r="X15" s="42"/>
      <c r="Y15" s="38"/>
      <c r="Z15" s="43"/>
      <c r="AA15" s="38"/>
      <c r="AB15" s="42"/>
      <c r="AC15" s="38"/>
      <c r="AD15" s="42"/>
      <c r="AE15" s="38"/>
      <c r="AF15" s="42"/>
      <c r="AG15" s="38"/>
      <c r="AH15" s="42"/>
      <c r="AI15" s="38"/>
      <c r="AJ15" s="42"/>
      <c r="AK15" s="38"/>
      <c r="AL15" s="42"/>
      <c r="AM15" s="38"/>
      <c r="AN15" s="42"/>
      <c r="AO15" s="38"/>
      <c r="AP15" s="42"/>
      <c r="AQ15" s="38"/>
      <c r="AR15" s="42"/>
      <c r="AS15" s="38"/>
      <c r="AT15" s="42"/>
      <c r="AU15" s="38"/>
      <c r="AV15" s="42"/>
      <c r="AW15" s="38"/>
      <c r="AX15" s="42"/>
      <c r="AY15" s="38"/>
      <c r="AZ15" s="42"/>
      <c r="BA15" s="38"/>
      <c r="BB15" s="42"/>
      <c r="BC15" s="38"/>
      <c r="BD15" s="42"/>
      <c r="BE15" s="44">
        <f t="shared" si="0"/>
        <v>0</v>
      </c>
      <c r="BF15" s="41" t="s">
        <v>20</v>
      </c>
    </row>
    <row r="16" spans="1:58" s="48" customFormat="1" ht="15">
      <c r="A16" s="38"/>
      <c r="B16" s="55"/>
      <c r="C16" s="38"/>
      <c r="D16" s="42"/>
      <c r="E16" s="38"/>
      <c r="F16" s="42"/>
      <c r="G16" s="38"/>
      <c r="H16" s="42"/>
      <c r="I16" s="38"/>
      <c r="J16" s="43"/>
      <c r="K16" s="38"/>
      <c r="L16" s="42"/>
      <c r="M16" s="38"/>
      <c r="N16" s="42"/>
      <c r="O16" s="38"/>
      <c r="P16" s="42"/>
      <c r="Q16" s="38"/>
      <c r="R16" s="42"/>
      <c r="S16" s="38"/>
      <c r="T16" s="42"/>
      <c r="U16" s="38"/>
      <c r="V16" s="42"/>
      <c r="W16" s="38"/>
      <c r="X16" s="42"/>
      <c r="Y16" s="38"/>
      <c r="Z16" s="43"/>
      <c r="AA16" s="38"/>
      <c r="AB16" s="42"/>
      <c r="AC16" s="38"/>
      <c r="AD16" s="42"/>
      <c r="AE16" s="38"/>
      <c r="AF16" s="42"/>
      <c r="AG16" s="38"/>
      <c r="AH16" s="42"/>
      <c r="AI16" s="38"/>
      <c r="AJ16" s="42"/>
      <c r="AK16" s="38"/>
      <c r="AL16" s="42"/>
      <c r="AM16" s="38"/>
      <c r="AN16" s="42"/>
      <c r="AO16" s="38"/>
      <c r="AP16" s="42"/>
      <c r="AQ16" s="38"/>
      <c r="AR16" s="42"/>
      <c r="AS16" s="38"/>
      <c r="AT16" s="42"/>
      <c r="AU16" s="38"/>
      <c r="AV16" s="42"/>
      <c r="AW16" s="38"/>
      <c r="AX16" s="42"/>
      <c r="AY16" s="38"/>
      <c r="AZ16" s="42"/>
      <c r="BA16" s="38"/>
      <c r="BB16" s="42"/>
      <c r="BC16" s="38"/>
      <c r="BD16" s="42"/>
      <c r="BE16" s="44">
        <f t="shared" si="0"/>
        <v>0</v>
      </c>
      <c r="BF16" s="41" t="s">
        <v>21</v>
      </c>
    </row>
    <row r="17" spans="1:58" ht="15">
      <c r="A17" s="38"/>
      <c r="B17" s="55"/>
      <c r="C17" s="38"/>
      <c r="D17" s="42"/>
      <c r="E17" s="38"/>
      <c r="F17" s="42"/>
      <c r="G17" s="38"/>
      <c r="H17" s="42"/>
      <c r="I17" s="38"/>
      <c r="J17" s="43"/>
      <c r="K17" s="38"/>
      <c r="L17" s="42"/>
      <c r="M17" s="38"/>
      <c r="N17" s="42"/>
      <c r="O17" s="38"/>
      <c r="P17" s="42"/>
      <c r="Q17" s="38"/>
      <c r="R17" s="42"/>
      <c r="S17" s="38"/>
      <c r="T17" s="42"/>
      <c r="U17" s="38"/>
      <c r="V17" s="42"/>
      <c r="W17" s="38"/>
      <c r="X17" s="42"/>
      <c r="Y17" s="38"/>
      <c r="Z17" s="43"/>
      <c r="AA17" s="38"/>
      <c r="AB17" s="42"/>
      <c r="AC17" s="38"/>
      <c r="AD17" s="42"/>
      <c r="AE17" s="38"/>
      <c r="AF17" s="42"/>
      <c r="AG17" s="38"/>
      <c r="AH17" s="42"/>
      <c r="AI17" s="38"/>
      <c r="AJ17" s="42"/>
      <c r="AK17" s="38"/>
      <c r="AL17" s="42"/>
      <c r="AM17" s="38"/>
      <c r="AN17" s="42"/>
      <c r="AO17" s="38"/>
      <c r="AP17" s="42"/>
      <c r="AQ17" s="38"/>
      <c r="AR17" s="42"/>
      <c r="AS17" s="38"/>
      <c r="AT17" s="42"/>
      <c r="AU17" s="38"/>
      <c r="AV17" s="42"/>
      <c r="AW17" s="38"/>
      <c r="AX17" s="42"/>
      <c r="AY17" s="38"/>
      <c r="AZ17" s="42"/>
      <c r="BA17" s="38"/>
      <c r="BB17" s="42"/>
      <c r="BC17" s="38"/>
      <c r="BD17" s="42"/>
      <c r="BE17" s="44">
        <f t="shared" si="0"/>
        <v>0</v>
      </c>
      <c r="BF17" s="41" t="s">
        <v>22</v>
      </c>
    </row>
    <row r="18" spans="1:58" ht="15">
      <c r="A18" s="38"/>
      <c r="B18" s="55"/>
      <c r="C18" s="38"/>
      <c r="D18" s="42"/>
      <c r="E18" s="38"/>
      <c r="F18" s="42"/>
      <c r="G18" s="38"/>
      <c r="H18" s="42"/>
      <c r="I18" s="38"/>
      <c r="J18" s="43"/>
      <c r="K18" s="38"/>
      <c r="L18" s="42"/>
      <c r="M18" s="38"/>
      <c r="N18" s="42"/>
      <c r="O18" s="38"/>
      <c r="P18" s="42"/>
      <c r="Q18" s="38"/>
      <c r="R18" s="42"/>
      <c r="S18" s="38"/>
      <c r="T18" s="42"/>
      <c r="U18" s="38"/>
      <c r="V18" s="42"/>
      <c r="W18" s="38"/>
      <c r="X18" s="42"/>
      <c r="Y18" s="38"/>
      <c r="Z18" s="43"/>
      <c r="AA18" s="38"/>
      <c r="AB18" s="42"/>
      <c r="AC18" s="38"/>
      <c r="AD18" s="42"/>
      <c r="AE18" s="38"/>
      <c r="AF18" s="42"/>
      <c r="AG18" s="38"/>
      <c r="AH18" s="42"/>
      <c r="AI18" s="38"/>
      <c r="AJ18" s="42"/>
      <c r="AK18" s="38"/>
      <c r="AL18" s="42"/>
      <c r="AM18" s="38"/>
      <c r="AN18" s="42"/>
      <c r="AO18" s="38"/>
      <c r="AP18" s="42"/>
      <c r="AQ18" s="38"/>
      <c r="AR18" s="42"/>
      <c r="AS18" s="38"/>
      <c r="AT18" s="42"/>
      <c r="AU18" s="38"/>
      <c r="AV18" s="42"/>
      <c r="AW18" s="38"/>
      <c r="AX18" s="42"/>
      <c r="AY18" s="38"/>
      <c r="AZ18" s="42"/>
      <c r="BA18" s="38"/>
      <c r="BB18" s="42"/>
      <c r="BC18" s="38"/>
      <c r="BD18" s="42"/>
      <c r="BE18" s="44">
        <f t="shared" si="0"/>
        <v>0</v>
      </c>
      <c r="BF18" s="41" t="s">
        <v>23</v>
      </c>
    </row>
    <row r="19" spans="1:58" s="48" customFormat="1" ht="15">
      <c r="A19" s="38"/>
      <c r="B19" s="55"/>
      <c r="C19" s="38"/>
      <c r="D19" s="42"/>
      <c r="E19" s="38"/>
      <c r="F19" s="42"/>
      <c r="G19" s="38"/>
      <c r="H19" s="42"/>
      <c r="I19" s="38"/>
      <c r="J19" s="43"/>
      <c r="K19" s="38"/>
      <c r="L19" s="42"/>
      <c r="M19" s="38"/>
      <c r="N19" s="42"/>
      <c r="O19" s="38"/>
      <c r="P19" s="42"/>
      <c r="Q19" s="38"/>
      <c r="R19" s="42"/>
      <c r="S19" s="38"/>
      <c r="T19" s="42"/>
      <c r="U19" s="38"/>
      <c r="V19" s="42"/>
      <c r="W19" s="38"/>
      <c r="X19" s="42"/>
      <c r="Y19" s="38"/>
      <c r="Z19" s="43"/>
      <c r="AA19" s="38"/>
      <c r="AB19" s="42"/>
      <c r="AC19" s="38"/>
      <c r="AD19" s="42"/>
      <c r="AE19" s="38"/>
      <c r="AF19" s="42"/>
      <c r="AG19" s="38"/>
      <c r="AH19" s="42"/>
      <c r="AI19" s="38"/>
      <c r="AJ19" s="42"/>
      <c r="AK19" s="38"/>
      <c r="AL19" s="42"/>
      <c r="AM19" s="38"/>
      <c r="AN19" s="42"/>
      <c r="AO19" s="38"/>
      <c r="AP19" s="42"/>
      <c r="AQ19" s="38"/>
      <c r="AR19" s="42"/>
      <c r="AS19" s="38"/>
      <c r="AT19" s="42"/>
      <c r="AU19" s="38"/>
      <c r="AV19" s="42"/>
      <c r="AW19" s="38"/>
      <c r="AX19" s="42"/>
      <c r="AY19" s="38"/>
      <c r="AZ19" s="42"/>
      <c r="BA19" s="38"/>
      <c r="BB19" s="42"/>
      <c r="BC19" s="38"/>
      <c r="BD19" s="42"/>
      <c r="BE19" s="44">
        <f t="shared" si="0"/>
        <v>0</v>
      </c>
      <c r="BF19" s="41" t="s">
        <v>24</v>
      </c>
    </row>
    <row r="20" spans="1:58" ht="15">
      <c r="A20" s="38"/>
      <c r="B20" s="55"/>
      <c r="C20" s="38"/>
      <c r="D20" s="42"/>
      <c r="E20" s="38"/>
      <c r="F20" s="42"/>
      <c r="G20" s="38"/>
      <c r="H20" s="42"/>
      <c r="I20" s="38"/>
      <c r="J20" s="43"/>
      <c r="K20" s="38"/>
      <c r="L20" s="42"/>
      <c r="M20" s="38"/>
      <c r="N20" s="42"/>
      <c r="O20" s="38"/>
      <c r="P20" s="42"/>
      <c r="Q20" s="38"/>
      <c r="R20" s="42"/>
      <c r="S20" s="38"/>
      <c r="T20" s="42"/>
      <c r="U20" s="38"/>
      <c r="V20" s="42"/>
      <c r="W20" s="38"/>
      <c r="X20" s="42"/>
      <c r="Y20" s="38"/>
      <c r="Z20" s="43"/>
      <c r="AA20" s="38"/>
      <c r="AB20" s="42"/>
      <c r="AC20" s="38"/>
      <c r="AD20" s="42"/>
      <c r="AE20" s="38"/>
      <c r="AF20" s="42"/>
      <c r="AG20" s="38"/>
      <c r="AH20" s="42"/>
      <c r="AI20" s="38"/>
      <c r="AJ20" s="42"/>
      <c r="AK20" s="38"/>
      <c r="AL20" s="42"/>
      <c r="AM20" s="38"/>
      <c r="AN20" s="42"/>
      <c r="AO20" s="38"/>
      <c r="AP20" s="42"/>
      <c r="AQ20" s="38"/>
      <c r="AR20" s="42"/>
      <c r="AS20" s="38"/>
      <c r="AT20" s="42"/>
      <c r="AU20" s="38"/>
      <c r="AV20" s="42"/>
      <c r="AW20" s="38"/>
      <c r="AX20" s="42"/>
      <c r="AY20" s="38"/>
      <c r="AZ20" s="42"/>
      <c r="BA20" s="38"/>
      <c r="BB20" s="42"/>
      <c r="BC20" s="38"/>
      <c r="BD20" s="42"/>
      <c r="BE20" s="44">
        <f t="shared" si="0"/>
        <v>0</v>
      </c>
      <c r="BF20" s="41" t="s">
        <v>25</v>
      </c>
    </row>
    <row r="21" spans="1:58" ht="15">
      <c r="A21" s="38"/>
      <c r="B21" s="55"/>
      <c r="C21" s="38"/>
      <c r="D21" s="42"/>
      <c r="E21" s="38"/>
      <c r="F21" s="42"/>
      <c r="G21" s="38"/>
      <c r="H21" s="42"/>
      <c r="I21" s="38"/>
      <c r="J21" s="43"/>
      <c r="K21" s="38"/>
      <c r="L21" s="42"/>
      <c r="M21" s="38"/>
      <c r="N21" s="42"/>
      <c r="O21" s="38"/>
      <c r="P21" s="42"/>
      <c r="Q21" s="38"/>
      <c r="R21" s="42"/>
      <c r="S21" s="38"/>
      <c r="T21" s="42"/>
      <c r="U21" s="38"/>
      <c r="V21" s="42"/>
      <c r="W21" s="38"/>
      <c r="X21" s="42"/>
      <c r="Y21" s="38"/>
      <c r="Z21" s="43"/>
      <c r="AA21" s="38"/>
      <c r="AB21" s="42"/>
      <c r="AC21" s="38"/>
      <c r="AD21" s="42"/>
      <c r="AE21" s="38"/>
      <c r="AF21" s="42"/>
      <c r="AG21" s="38"/>
      <c r="AH21" s="42"/>
      <c r="AI21" s="38"/>
      <c r="AJ21" s="42"/>
      <c r="AK21" s="38"/>
      <c r="AL21" s="42"/>
      <c r="AM21" s="38"/>
      <c r="AN21" s="42"/>
      <c r="AO21" s="38"/>
      <c r="AP21" s="42"/>
      <c r="AQ21" s="38"/>
      <c r="AR21" s="42"/>
      <c r="AS21" s="38"/>
      <c r="AT21" s="42"/>
      <c r="AU21" s="38"/>
      <c r="AV21" s="42"/>
      <c r="AW21" s="38"/>
      <c r="AX21" s="42"/>
      <c r="AY21" s="38"/>
      <c r="AZ21" s="42"/>
      <c r="BA21" s="38"/>
      <c r="BB21" s="42"/>
      <c r="BC21" s="38"/>
      <c r="BD21" s="42"/>
      <c r="BE21" s="44">
        <f t="shared" si="0"/>
        <v>0</v>
      </c>
      <c r="BF21" s="41" t="s">
        <v>26</v>
      </c>
    </row>
    <row r="22" spans="1:58" ht="15">
      <c r="A22" s="38"/>
      <c r="B22" s="55"/>
      <c r="C22" s="38"/>
      <c r="D22" s="42"/>
      <c r="E22" s="38"/>
      <c r="F22" s="42"/>
      <c r="G22" s="38"/>
      <c r="H22" s="42"/>
      <c r="I22" s="38"/>
      <c r="J22" s="43"/>
      <c r="K22" s="38"/>
      <c r="L22" s="42"/>
      <c r="M22" s="38"/>
      <c r="N22" s="42"/>
      <c r="O22" s="38"/>
      <c r="P22" s="42"/>
      <c r="Q22" s="38"/>
      <c r="R22" s="42"/>
      <c r="S22" s="38"/>
      <c r="T22" s="42"/>
      <c r="U22" s="38"/>
      <c r="V22" s="42"/>
      <c r="W22" s="38"/>
      <c r="X22" s="42"/>
      <c r="Y22" s="38"/>
      <c r="Z22" s="43"/>
      <c r="AA22" s="38"/>
      <c r="AB22" s="42"/>
      <c r="AC22" s="38"/>
      <c r="AD22" s="42"/>
      <c r="AE22" s="38"/>
      <c r="AF22" s="42"/>
      <c r="AG22" s="38"/>
      <c r="AH22" s="42"/>
      <c r="AI22" s="38"/>
      <c r="AJ22" s="42"/>
      <c r="AK22" s="38"/>
      <c r="AL22" s="42"/>
      <c r="AM22" s="38"/>
      <c r="AN22" s="42"/>
      <c r="AO22" s="38"/>
      <c r="AP22" s="42"/>
      <c r="AQ22" s="38"/>
      <c r="AR22" s="42"/>
      <c r="AS22" s="38"/>
      <c r="AT22" s="42"/>
      <c r="AU22" s="38"/>
      <c r="AV22" s="42"/>
      <c r="AW22" s="38"/>
      <c r="AX22" s="42"/>
      <c r="AY22" s="38"/>
      <c r="AZ22" s="42"/>
      <c r="BA22" s="38"/>
      <c r="BB22" s="42"/>
      <c r="BC22" s="38"/>
      <c r="BD22" s="42"/>
      <c r="BE22" s="44">
        <f t="shared" si="0"/>
        <v>0</v>
      </c>
      <c r="BF22" s="41" t="s">
        <v>27</v>
      </c>
    </row>
    <row r="23" spans="1:58" ht="15">
      <c r="A23" s="38"/>
      <c r="B23" s="55"/>
      <c r="C23" s="38"/>
      <c r="D23" s="42"/>
      <c r="E23" s="38"/>
      <c r="F23" s="42"/>
      <c r="G23" s="38"/>
      <c r="H23" s="42"/>
      <c r="I23" s="38"/>
      <c r="J23" s="43"/>
      <c r="K23" s="38"/>
      <c r="L23" s="42"/>
      <c r="M23" s="38"/>
      <c r="N23" s="42"/>
      <c r="O23" s="38"/>
      <c r="P23" s="42"/>
      <c r="Q23" s="38"/>
      <c r="R23" s="42"/>
      <c r="S23" s="38"/>
      <c r="T23" s="42"/>
      <c r="U23" s="38"/>
      <c r="V23" s="42"/>
      <c r="W23" s="38"/>
      <c r="X23" s="42"/>
      <c r="Y23" s="38"/>
      <c r="Z23" s="43"/>
      <c r="AA23" s="38"/>
      <c r="AB23" s="42"/>
      <c r="AC23" s="38"/>
      <c r="AD23" s="42"/>
      <c r="AE23" s="38"/>
      <c r="AF23" s="42"/>
      <c r="AG23" s="38"/>
      <c r="AH23" s="42"/>
      <c r="AI23" s="38"/>
      <c r="AJ23" s="42"/>
      <c r="AK23" s="38"/>
      <c r="AL23" s="42"/>
      <c r="AM23" s="38"/>
      <c r="AN23" s="42"/>
      <c r="AO23" s="38"/>
      <c r="AP23" s="42"/>
      <c r="AQ23" s="38"/>
      <c r="AR23" s="42"/>
      <c r="AS23" s="38"/>
      <c r="AT23" s="42"/>
      <c r="AU23" s="38"/>
      <c r="AV23" s="42"/>
      <c r="AW23" s="38"/>
      <c r="AX23" s="42"/>
      <c r="AY23" s="38"/>
      <c r="AZ23" s="42"/>
      <c r="BA23" s="38"/>
      <c r="BB23" s="42"/>
      <c r="BC23" s="38"/>
      <c r="BD23" s="42"/>
      <c r="BE23" s="44">
        <f t="shared" si="0"/>
        <v>0</v>
      </c>
      <c r="BF23" s="41" t="s">
        <v>28</v>
      </c>
    </row>
    <row r="24" spans="1:58" ht="15">
      <c r="A24" s="38"/>
      <c r="B24" s="55"/>
      <c r="C24" s="38"/>
      <c r="D24" s="42"/>
      <c r="E24" s="38"/>
      <c r="F24" s="42"/>
      <c r="G24" s="38"/>
      <c r="H24" s="42"/>
      <c r="I24" s="38"/>
      <c r="J24" s="43"/>
      <c r="K24" s="38"/>
      <c r="L24" s="42"/>
      <c r="M24" s="38"/>
      <c r="N24" s="42"/>
      <c r="O24" s="38"/>
      <c r="P24" s="42"/>
      <c r="Q24" s="38"/>
      <c r="R24" s="42"/>
      <c r="S24" s="38"/>
      <c r="T24" s="42"/>
      <c r="U24" s="38"/>
      <c r="V24" s="42"/>
      <c r="W24" s="38"/>
      <c r="X24" s="42"/>
      <c r="Y24" s="38"/>
      <c r="Z24" s="43"/>
      <c r="AA24" s="38"/>
      <c r="AB24" s="42"/>
      <c r="AC24" s="38"/>
      <c r="AD24" s="42"/>
      <c r="AE24" s="38"/>
      <c r="AF24" s="42"/>
      <c r="AG24" s="38"/>
      <c r="AH24" s="42"/>
      <c r="AI24" s="38"/>
      <c r="AJ24" s="42"/>
      <c r="AK24" s="38"/>
      <c r="AL24" s="42"/>
      <c r="AM24" s="38"/>
      <c r="AN24" s="42"/>
      <c r="AO24" s="38"/>
      <c r="AP24" s="42"/>
      <c r="AQ24" s="38"/>
      <c r="AR24" s="42"/>
      <c r="AS24" s="38"/>
      <c r="AT24" s="42"/>
      <c r="AU24" s="38"/>
      <c r="AV24" s="42"/>
      <c r="AW24" s="38"/>
      <c r="AX24" s="42"/>
      <c r="AY24" s="38"/>
      <c r="AZ24" s="42"/>
      <c r="BA24" s="38"/>
      <c r="BB24" s="42"/>
      <c r="BC24" s="38"/>
      <c r="BD24" s="42"/>
      <c r="BE24" s="44">
        <f t="shared" si="0"/>
        <v>0</v>
      </c>
      <c r="BF24" s="41" t="s">
        <v>29</v>
      </c>
    </row>
    <row r="25" spans="1:58" ht="15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58"/>
      <c r="BB25" s="60"/>
      <c r="BC25" s="58"/>
      <c r="BD25" s="60"/>
      <c r="BE25" s="61">
        <f t="shared" si="0"/>
        <v>0</v>
      </c>
      <c r="BF25" s="62" t="s">
        <v>30</v>
      </c>
    </row>
    <row r="26" spans="1:58" s="48" customFormat="1" ht="15">
      <c r="A26" s="58"/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60"/>
      <c r="BC26" s="58"/>
      <c r="BD26" s="60"/>
      <c r="BE26" s="61">
        <f t="shared" si="0"/>
        <v>0</v>
      </c>
      <c r="BF26" s="62" t="s">
        <v>30</v>
      </c>
    </row>
    <row r="27" spans="1:58" ht="15">
      <c r="A27" s="58"/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60"/>
      <c r="BC27" s="58"/>
      <c r="BD27" s="60"/>
      <c r="BE27" s="61">
        <f t="shared" si="0"/>
        <v>0</v>
      </c>
      <c r="BF27" s="62" t="s">
        <v>30</v>
      </c>
    </row>
    <row r="28" spans="1:58" ht="15">
      <c r="A28" s="58"/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60"/>
      <c r="BC28" s="58"/>
      <c r="BD28" s="60"/>
      <c r="BE28" s="61">
        <f t="shared" si="0"/>
        <v>0</v>
      </c>
      <c r="BF28" s="62" t="s">
        <v>30</v>
      </c>
    </row>
    <row r="29" spans="1:58" ht="15">
      <c r="A29" s="58"/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60"/>
      <c r="BC29" s="58"/>
      <c r="BD29" s="60"/>
      <c r="BE29" s="61">
        <f t="shared" si="0"/>
        <v>0</v>
      </c>
      <c r="BF29" s="62" t="s">
        <v>30</v>
      </c>
    </row>
    <row r="30" spans="1:58" ht="15">
      <c r="A30" s="58"/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60"/>
      <c r="BC30" s="58"/>
      <c r="BD30" s="60"/>
      <c r="BE30" s="61">
        <f t="shared" si="0"/>
        <v>0</v>
      </c>
      <c r="BF30" s="62" t="s">
        <v>30</v>
      </c>
    </row>
    <row r="31" spans="1:58" ht="15">
      <c r="A31" s="58"/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60"/>
      <c r="BC31" s="58"/>
      <c r="BD31" s="60"/>
      <c r="BE31" s="61">
        <f t="shared" si="0"/>
        <v>0</v>
      </c>
      <c r="BF31" s="62" t="s">
        <v>30</v>
      </c>
    </row>
  </sheetData>
  <sheetProtection/>
  <mergeCells count="31">
    <mergeCell ref="BE1:BE2"/>
    <mergeCell ref="BF1:BF2"/>
    <mergeCell ref="AS1:AT1"/>
    <mergeCell ref="AU1:AV1"/>
    <mergeCell ref="AW1:AX1"/>
    <mergeCell ref="AO1:AP1"/>
    <mergeCell ref="AQ1:AR1"/>
    <mergeCell ref="BC1:BD1"/>
    <mergeCell ref="BA1:BB1"/>
    <mergeCell ref="AA1:AB1"/>
    <mergeCell ref="AM1:AN1"/>
    <mergeCell ref="AG1:AH1"/>
    <mergeCell ref="AI1:AJ1"/>
    <mergeCell ref="AK1:AL1"/>
    <mergeCell ref="AC1:AD1"/>
    <mergeCell ref="C1:D1"/>
    <mergeCell ref="A1:A2"/>
    <mergeCell ref="B1:B2"/>
    <mergeCell ref="E1:F1"/>
    <mergeCell ref="AE1:AF1"/>
    <mergeCell ref="AY1:AZ1"/>
    <mergeCell ref="S1:T1"/>
    <mergeCell ref="U1:V1"/>
    <mergeCell ref="W1:X1"/>
    <mergeCell ref="Y1:Z1"/>
    <mergeCell ref="Q1:R1"/>
    <mergeCell ref="G1:H1"/>
    <mergeCell ref="I1:J1"/>
    <mergeCell ref="K1:L1"/>
    <mergeCell ref="M1:N1"/>
    <mergeCell ref="O1:P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Tm.-i Katasztrófavédelmi Ig.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Árvai Imre</dc:creator>
  <cp:keywords/>
  <dc:description/>
  <cp:lastModifiedBy>Kincses,Peter,BUDAPEST,IS/IT Bük</cp:lastModifiedBy>
  <cp:lastPrinted>2018-07-05T06:59:34Z</cp:lastPrinted>
  <dcterms:created xsi:type="dcterms:W3CDTF">2002-06-07T09:44:23Z</dcterms:created>
  <dcterms:modified xsi:type="dcterms:W3CDTF">2018-07-07T15:06:55Z</dcterms:modified>
  <cp:category/>
  <cp:version/>
  <cp:contentType/>
  <cp:contentStatus/>
</cp:coreProperties>
</file>